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90"/>
  </bookViews>
  <sheets>
    <sheet name="通过名单" sheetId="1" r:id="rId1"/>
    <sheet name="核准项目 (2)" sheetId="18" state="hidden" r:id="rId2"/>
    <sheet name="Sheet2" sheetId="16" state="hidden" r:id="rId3"/>
    <sheet name="Sheet5" sheetId="13" state="hidden" r:id="rId4"/>
    <sheet name="Sheet6" sheetId="14" state="hidden" r:id="rId5"/>
  </sheets>
  <definedNames>
    <definedName name="_xlnm._FilterDatabase" localSheetId="0" hidden="1">通过名单!$A$3:$N$143</definedName>
    <definedName name="_xlnm._FilterDatabase" localSheetId="1" hidden="1">'核准项目 (2)'!$A$3:$O$143</definedName>
    <definedName name="_xlnm._FilterDatabase" localSheetId="4" hidden="1">Sheet6!$A$1:$E$140</definedName>
    <definedName name="_xlnm._FilterDatabase" localSheetId="2" hidden="1">Sheet2!$L$1:$L$85</definedName>
    <definedName name="_xlnm._FilterDatabase" localSheetId="3" hidden="1">Sheet5!$A$1:$H$138</definedName>
    <definedName name="_xlnm.Print_Titles" localSheetId="0">通过名单!$3:$3</definedName>
    <definedName name="_xlnm.Print_Titles" localSheetId="1">'核准项目 (2)'!$3:$3</definedName>
    <definedName name="_xlnm.Extract" localSheetId="2">Sheet2!$M:$M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<sst xmlns="http://schemas.openxmlformats.org/spreadsheetml/2006/main" count="3658" uniqueCount="568">
  <si>
    <t>附件1</t>
  </si>
  <si>
    <t>【开平市】江门市外贸高质量创新发展资金审核通过名单</t>
  </si>
  <si>
    <t>序号</t>
  </si>
  <si>
    <t>企业名称</t>
  </si>
  <si>
    <t>统一社会信用代码</t>
  </si>
  <si>
    <t>支持方向</t>
  </si>
  <si>
    <t xml:space="preserve">项目类别    </t>
  </si>
  <si>
    <t>项目名称</t>
  </si>
  <si>
    <t>申请支持金额（元）</t>
  </si>
  <si>
    <t>核准可申请支持金额（元）</t>
  </si>
  <si>
    <t>备注</t>
  </si>
  <si>
    <t>项目申报人</t>
  </si>
  <si>
    <t>手机号</t>
  </si>
  <si>
    <t>开户银行</t>
  </si>
  <si>
    <t>开户户名</t>
  </si>
  <si>
    <t>银行账号</t>
  </si>
  <si>
    <t>开平市锦强五金制品有限公司</t>
  </si>
  <si>
    <t>91440783MA53EQM9X8</t>
  </si>
  <si>
    <t>开拓市场</t>
  </si>
  <si>
    <t>境外参展</t>
  </si>
  <si>
    <t>2024年6月13日-6月15日 迪拜世贸中心 2023年第十四届中国（阿联酋）贸易博览会</t>
  </si>
  <si>
    <t>邝锦源</t>
  </si>
  <si>
    <t>18824076668</t>
  </si>
  <si>
    <t>广东开平农村商业银行股份有限公司水口支行</t>
  </si>
  <si>
    <t>80020000013805231</t>
  </si>
  <si>
    <t>开平市朝升卫浴有限公司</t>
  </si>
  <si>
    <t>91440783741747873R</t>
  </si>
  <si>
    <t>2023年第十五届中国（阿联酋）贸易博览会</t>
  </si>
  <si>
    <t>梁丽莹</t>
  </si>
  <si>
    <t>13428286143</t>
  </si>
  <si>
    <t>中国工商银行股份有限公司开平水口科技支行</t>
  </si>
  <si>
    <t>广东华艺卫浴实业有限公司</t>
  </si>
  <si>
    <t>2012008109024805928</t>
  </si>
  <si>
    <t>开平市诺曼卫浴有限公司</t>
  </si>
  <si>
    <t>914407837912243684</t>
  </si>
  <si>
    <t>2023年09月20日-09月22日南非（约翰内斯堡）2023年第七届中国（南非）贸易博览会</t>
  </si>
  <si>
    <t>邝群仙</t>
  </si>
  <si>
    <t>13809605529</t>
  </si>
  <si>
    <t>中国银行</t>
  </si>
  <si>
    <t>630171951180</t>
  </si>
  <si>
    <t>开平市新明光五金制品有限公司</t>
  </si>
  <si>
    <t>9144078374917810XU</t>
  </si>
  <si>
    <t>2023年第四届中国（印尼）贸易博览会</t>
  </si>
  <si>
    <t>岑彩婷</t>
  </si>
  <si>
    <t>18933158882</t>
  </si>
  <si>
    <t>广东开平农村商业银行股份有限公司翠山湖科技支行</t>
  </si>
  <si>
    <t>开平市亿展阀芯有限公司</t>
  </si>
  <si>
    <t>80020000009698007</t>
  </si>
  <si>
    <t>开平市智康卫浴有限公司</t>
  </si>
  <si>
    <t>914407830568482469</t>
  </si>
  <si>
    <t>2023年第五届中国（印尼）贸易博览会</t>
  </si>
  <si>
    <t>邝锦豪</t>
  </si>
  <si>
    <t>15907506208</t>
  </si>
  <si>
    <t>中国建设银行股份有限公司江门开平水口支行</t>
  </si>
  <si>
    <t>44001670905053000484</t>
  </si>
  <si>
    <t>开平市谛玛卫浴有限公司</t>
  </si>
  <si>
    <t>91440783304208484F</t>
  </si>
  <si>
    <t>2023年12月19日-12月21日-阿联酋（迪拜）2023年第十五届中国（阿联酋）贸易博览会</t>
  </si>
  <si>
    <t>黄远健</t>
  </si>
  <si>
    <t>19107506507</t>
  </si>
  <si>
    <t>广东开平农村商业银行股份有限公司</t>
  </si>
  <si>
    <t>80020000000463129</t>
  </si>
  <si>
    <t>2023年12月5日-12月7日-墨西哥（墨西哥城）2023年第八届中国（墨西哥）贸易博览会</t>
  </si>
  <si>
    <t>黄先生</t>
  </si>
  <si>
    <t>开平市领雅厨卫有限公司</t>
  </si>
  <si>
    <t>91440784314926199J</t>
  </si>
  <si>
    <t>2023年第十届中国（巴西）贸易博览会（秋季展）</t>
  </si>
  <si>
    <t>黄秀云</t>
  </si>
  <si>
    <t>13422641961</t>
  </si>
  <si>
    <t>中国工商银行股份有限公司江门开平水口科技支行</t>
  </si>
  <si>
    <t>开平市和洋洁具有限公司</t>
  </si>
  <si>
    <t>2012008109200064945</t>
  </si>
  <si>
    <t>开平市伯源卫浴有限公司</t>
  </si>
  <si>
    <t>91440783MA51M77439</t>
  </si>
  <si>
    <t>区金容</t>
  </si>
  <si>
    <t>13822369233</t>
  </si>
  <si>
    <t>中国工商银行股份有限公司</t>
  </si>
  <si>
    <t>开平力蒲卫浴有限公司</t>
  </si>
  <si>
    <t>2012008109024216838</t>
  </si>
  <si>
    <t>江门市凯逸卫浴有限公司</t>
  </si>
  <si>
    <t>91440783MABULGW9XP</t>
  </si>
  <si>
    <t>徐艺文</t>
  </si>
  <si>
    <t>13725999568</t>
  </si>
  <si>
    <t>中国工商银行</t>
  </si>
  <si>
    <t>开平市金特卫浴有限公司</t>
  </si>
  <si>
    <t>2012032409024810913</t>
  </si>
  <si>
    <t>2023年越南胡志明市国际建材展览会</t>
  </si>
  <si>
    <t>邓小姐</t>
  </si>
  <si>
    <t>13427165755</t>
  </si>
  <si>
    <t>开平市惠普卫浴实业有限公司</t>
  </si>
  <si>
    <t>80020000000463243</t>
  </si>
  <si>
    <t>2023年第四届中国（印尼）贸易展览会</t>
  </si>
  <si>
    <t>何惠芳</t>
  </si>
  <si>
    <t>13555681163</t>
  </si>
  <si>
    <t>中国农业银行</t>
  </si>
  <si>
    <t>开平市力泰五金制品有限公司</t>
  </si>
  <si>
    <t>44402601040007006</t>
  </si>
  <si>
    <t>开平市宝来塑胶制品有限公司</t>
  </si>
  <si>
    <t>9144078374709798XT</t>
  </si>
  <si>
    <t>2023年12月7日-12月9日越南国际贸易展览会</t>
  </si>
  <si>
    <t>关颖莹</t>
  </si>
  <si>
    <t>18802550728</t>
  </si>
  <si>
    <t>广东顶尖管业科技有限公司</t>
  </si>
  <si>
    <t>2012008109024857785</t>
  </si>
  <si>
    <t>2023年6月18日—6月20日 德国科隆园艺展览会  -SPOGA+GAFA 2023</t>
  </si>
  <si>
    <t>甄劲云</t>
  </si>
  <si>
    <t>13426729221</t>
  </si>
  <si>
    <t>开平市东陶压铸卫浴有限公司</t>
  </si>
  <si>
    <t>80020000000456600</t>
  </si>
  <si>
    <t>开平市易洁卫浴有限公司</t>
  </si>
  <si>
    <t>914407833232734337</t>
  </si>
  <si>
    <t>2023年12月19日-12月21日阿联酋（迪拜）2023年第十五届中国（阿联酋）贸易博览会</t>
  </si>
  <si>
    <t>李建海</t>
  </si>
  <si>
    <t>13902551679</t>
  </si>
  <si>
    <t>中国建设银行江门开平水口支行</t>
  </si>
  <si>
    <t>开平市汉玛克卫浴有限公司</t>
  </si>
  <si>
    <t>44001670905059001688</t>
  </si>
  <si>
    <t>开平市鸿士达卫浴实业有限公司</t>
  </si>
  <si>
    <t>91440783724392193T</t>
  </si>
  <si>
    <t>第27届中国国际厨房、卫浴设施展览会</t>
  </si>
  <si>
    <t>孔飞球</t>
  </si>
  <si>
    <t>13926932069</t>
  </si>
  <si>
    <t>中国建设银行股份有限公司开平支行</t>
  </si>
  <si>
    <t>44001670905053004442</t>
  </si>
  <si>
    <t>开平市叁拾玖度卫浴有限公司</t>
  </si>
  <si>
    <t>91440783MA555MJ76P</t>
  </si>
  <si>
    <t>2023 年第十五届中国(阿联酋)贸易博览会</t>
  </si>
  <si>
    <t>张卉</t>
  </si>
  <si>
    <t>13828056883</t>
  </si>
  <si>
    <t>660063953302</t>
  </si>
  <si>
    <t>开平市思华卫浴有限公司</t>
  </si>
  <si>
    <t>91440783066682040U</t>
  </si>
  <si>
    <t>2023 年第十四届中国（阿联酋）贸易博览会</t>
  </si>
  <si>
    <t>开平市广盛卫浴有限公司</t>
  </si>
  <si>
    <t>914407836665486031</t>
  </si>
  <si>
    <t>2023年12月19日-12月21日-阿联酋（迪拜）-2023年第十五届中国（阿联酋）贸易博览会</t>
  </si>
  <si>
    <t>孙群爱</t>
  </si>
  <si>
    <t>13824023268</t>
  </si>
  <si>
    <t>中国农业银行开平水口支行</t>
  </si>
  <si>
    <t>开平市嘉恩卫浴有限公司</t>
  </si>
  <si>
    <t>44402601040007139</t>
  </si>
  <si>
    <t>广东粤轻卫浴科技有限公司</t>
  </si>
  <si>
    <t>91440783194282164T</t>
  </si>
  <si>
    <t>2023年第十五届中国(阿联酋)贸易博览会</t>
  </si>
  <si>
    <t>吴永稳</t>
  </si>
  <si>
    <t>13672991196</t>
  </si>
  <si>
    <t>开平农商行</t>
  </si>
  <si>
    <t>80020000019411922</t>
  </si>
  <si>
    <t>江门市一六八卫浴科技有限公司</t>
  </si>
  <si>
    <t>91440783MA4UKH0U2U</t>
  </si>
  <si>
    <t>12月19日-12月21日-阿联酋- 2023年第十五届中国（阿联酋）贸易展览会</t>
  </si>
  <si>
    <t>6月13日-6月15日-阿联酋-2023年第十四届中国（阿联酋）贸易博览会</t>
  </si>
  <si>
    <t>刘欣</t>
  </si>
  <si>
    <t>13923067077</t>
  </si>
  <si>
    <t>中国农业银行股份有限公司</t>
  </si>
  <si>
    <t>44400801040004795</t>
  </si>
  <si>
    <t>江门锦鼎金属制品实业有限公司</t>
  </si>
  <si>
    <t>91440783304216126P</t>
  </si>
  <si>
    <t>2023年6月13日-6月15日迪拜2023年第十四届中国（阿联酋）贸易博览会（春季展）</t>
  </si>
  <si>
    <t>罗小姐</t>
  </si>
  <si>
    <t>13189879290</t>
  </si>
  <si>
    <t>700376240339</t>
  </si>
  <si>
    <t>江门市德美佳厨具有限公司</t>
  </si>
  <si>
    <t>9144078334540051X5</t>
  </si>
  <si>
    <t>2023年09月20日-09月22日南非2023年第七届中 国（南非）贸易博览会）</t>
  </si>
  <si>
    <t>2023年6月13日-6月15日-阿联酋（迪拜）-第十四届中国(阿联酋)贸易博览会</t>
  </si>
  <si>
    <t>开平市海宏卫浴实业有限公司</t>
  </si>
  <si>
    <t>91440783MA53XGAW8N</t>
  </si>
  <si>
    <t>陈柳仙</t>
  </si>
  <si>
    <t>13555676812</t>
  </si>
  <si>
    <t>44001670901051286933</t>
  </si>
  <si>
    <t>开平市奇迪科压铸卫浴有限公司</t>
  </si>
  <si>
    <t>914407006981443122</t>
  </si>
  <si>
    <t>2023年第十届中国（巴西）贸易博览会</t>
  </si>
  <si>
    <t>邝杏柔</t>
  </si>
  <si>
    <t>13828063616</t>
  </si>
  <si>
    <t>开平柏斯高卫浴有限公司</t>
  </si>
  <si>
    <t>2012008109024213981</t>
  </si>
  <si>
    <t>开平市洁士五金科技有限公司</t>
  </si>
  <si>
    <t>91440783MA55Y6YRXT</t>
  </si>
  <si>
    <t>张健民</t>
  </si>
  <si>
    <t>13528315982</t>
  </si>
  <si>
    <t>开平市凯赛德水暖配件有限公司</t>
  </si>
  <si>
    <t>44001670901053004626</t>
  </si>
  <si>
    <t>江门市诺基山厨卫科技有限公司</t>
  </si>
  <si>
    <t>91440784MA4WCEB31K</t>
  </si>
  <si>
    <t>涂方建</t>
  </si>
  <si>
    <t>13970375943</t>
  </si>
  <si>
    <t>开平市方剑卫浴有限公司</t>
  </si>
  <si>
    <t>2012008109200045113</t>
  </si>
  <si>
    <t>广东高盛卫浴科技有限公司</t>
  </si>
  <si>
    <t>91440783MA4W64E14N</t>
  </si>
  <si>
    <t>2023年12月11日到13日年第十届中国（巴西）外贸博览会</t>
  </si>
  <si>
    <t>黎德荣</t>
  </si>
  <si>
    <t>13809605850</t>
  </si>
  <si>
    <t>中国建设银行</t>
  </si>
  <si>
    <t>开平市图恩卫浴有限公司</t>
  </si>
  <si>
    <t>44001670905053004257</t>
  </si>
  <si>
    <t>开平市达豪日化科技有限公司</t>
  </si>
  <si>
    <t>914407836615297294</t>
  </si>
  <si>
    <t>2023年11月23-25日-雅加达-第五届中国(印尼)贸易博览会</t>
  </si>
  <si>
    <t>陈贤香</t>
  </si>
  <si>
    <t>13630469717</t>
  </si>
  <si>
    <t>开平市佳力五金制品有限公司</t>
  </si>
  <si>
    <t>44-402601040009226</t>
  </si>
  <si>
    <t>2023年12月19-21日-迪拜-第十五届中国(阿联酋)贸易博览会</t>
  </si>
  <si>
    <t>谈烈钦</t>
  </si>
  <si>
    <t>13902551635</t>
  </si>
  <si>
    <t>工商银行</t>
  </si>
  <si>
    <t>开平市伊丹卫浴实业有限公司</t>
  </si>
  <si>
    <t>2012008109024811552</t>
  </si>
  <si>
    <t>开平市本铃机车密封垫有限公司</t>
  </si>
  <si>
    <t>914407837350253646</t>
  </si>
  <si>
    <t>2023年8月21日-8月24日俄罗斯（莫斯科）国际汽车零配件及售后服务展览会</t>
  </si>
  <si>
    <t>刘巧</t>
  </si>
  <si>
    <t>13827061657</t>
  </si>
  <si>
    <t>中国银行股份有限公司</t>
  </si>
  <si>
    <t>632764632236</t>
  </si>
  <si>
    <t>开平市卓阳卫浴实业有限公司</t>
  </si>
  <si>
    <t>9144078355557864X9</t>
  </si>
  <si>
    <t>李嘉威</t>
  </si>
  <si>
    <t>13902241704</t>
  </si>
  <si>
    <t>开平金牌洁具有限公司</t>
  </si>
  <si>
    <t>80020000000443352</t>
  </si>
  <si>
    <t>开拓市场境内参展项目小计</t>
  </si>
  <si>
    <t>余泽南</t>
  </si>
  <si>
    <t>18929089170</t>
  </si>
  <si>
    <t>广东开平农村商业银行股份有限公司苍城支行</t>
  </si>
  <si>
    <t>联冠（开平）胶粘制品有限公司</t>
  </si>
  <si>
    <t>80020000000484638</t>
  </si>
  <si>
    <t>开平市预发卫浴有限公司</t>
  </si>
  <si>
    <t>914407836649671859</t>
  </si>
  <si>
    <t>境内参展</t>
  </si>
  <si>
    <t>陈炜</t>
  </si>
  <si>
    <t>13809607974</t>
  </si>
  <si>
    <t>开平市联洋卫浴配件有限公司</t>
  </si>
  <si>
    <t>2012008109248035450</t>
  </si>
  <si>
    <t>91440783568210545X</t>
  </si>
  <si>
    <t>邝雪珠</t>
  </si>
  <si>
    <t>13431783592</t>
  </si>
  <si>
    <t>开平市汉朗莎卫浴实业有限公司</t>
  </si>
  <si>
    <t>80020000000456394</t>
  </si>
  <si>
    <t>第 27 届中国国际厨房、卫浴设施展览会</t>
  </si>
  <si>
    <t>谭润馀</t>
  </si>
  <si>
    <t>18219110681</t>
  </si>
  <si>
    <t>开平市利德信进出口贸易有限公司</t>
  </si>
  <si>
    <t>654857748808</t>
  </si>
  <si>
    <t>91440783MA529L282H</t>
  </si>
  <si>
    <t>李志刚</t>
  </si>
  <si>
    <t>13926825717</t>
  </si>
  <si>
    <t>开平赛道龙头配件有限公司</t>
  </si>
  <si>
    <t>44001670905051300833</t>
  </si>
  <si>
    <t>91440700766592951G</t>
  </si>
  <si>
    <t>袁佩怡</t>
  </si>
  <si>
    <t>13760517615</t>
  </si>
  <si>
    <t>4440801040002757</t>
  </si>
  <si>
    <t>91440783076659370D</t>
  </si>
  <si>
    <t>张艳娟</t>
  </si>
  <si>
    <t>15015010948</t>
  </si>
  <si>
    <t>2012008109024837175</t>
  </si>
  <si>
    <t>91440700753696495F</t>
  </si>
  <si>
    <t>91440783663327434D</t>
  </si>
  <si>
    <t>陈信剑</t>
  </si>
  <si>
    <t>13528328016</t>
  </si>
  <si>
    <t>634057749151</t>
  </si>
  <si>
    <t>9144078377923263XR</t>
  </si>
  <si>
    <t>钱超</t>
  </si>
  <si>
    <t>13726157852</t>
  </si>
  <si>
    <t>44402601040008509</t>
  </si>
  <si>
    <t>914407836947263826</t>
  </si>
  <si>
    <t>周蒲香</t>
  </si>
  <si>
    <t>13794206031</t>
  </si>
  <si>
    <t>80020000008227639</t>
  </si>
  <si>
    <t>91440783694709478K</t>
  </si>
  <si>
    <t>(第27届）中国(上海)国际厨房、卫浴设施展览会</t>
  </si>
  <si>
    <t>91440783675229508N</t>
  </si>
  <si>
    <t>陈娃妮</t>
  </si>
  <si>
    <t>13828071218</t>
  </si>
  <si>
    <t>2012008119200047771</t>
  </si>
  <si>
    <t>914407837879034561</t>
  </si>
  <si>
    <t>2023年8月18日-8月20日-中国（广州）-中国跨境电商交易会（秋季）</t>
  </si>
  <si>
    <t>梁丽晶</t>
  </si>
  <si>
    <t>13672869553</t>
  </si>
  <si>
    <t>中国建设银行股份有限公司</t>
  </si>
  <si>
    <t>开平市旭特五金实业有限公司</t>
  </si>
  <si>
    <t>44050167090500000646</t>
  </si>
  <si>
    <t>91440700763809166M</t>
  </si>
  <si>
    <t>司徒锦雅</t>
  </si>
  <si>
    <t>13431791034</t>
  </si>
  <si>
    <t>中国工商银行开平市水口支行</t>
  </si>
  <si>
    <t>开平市澳佳卫浴有限公司</t>
  </si>
  <si>
    <t>2012008109024863711</t>
  </si>
  <si>
    <t>914407005682141675</t>
  </si>
  <si>
    <t>李荫锦</t>
  </si>
  <si>
    <t>18038755388</t>
  </si>
  <si>
    <t>中国银行股份有限公司江门开平支行</t>
  </si>
  <si>
    <t>723769315152</t>
  </si>
  <si>
    <t>91440783MA53LETQ9C</t>
  </si>
  <si>
    <t>CCEE全球跨境电商展览会（广州）</t>
  </si>
  <si>
    <t>91440700597424948G</t>
  </si>
  <si>
    <t>洪小姬</t>
  </si>
  <si>
    <t>13555652140</t>
  </si>
  <si>
    <t>2012032409100020152</t>
  </si>
  <si>
    <t>914407836886221659</t>
  </si>
  <si>
    <t>许旭春</t>
  </si>
  <si>
    <t>13632082737</t>
  </si>
  <si>
    <t>649657748815</t>
  </si>
  <si>
    <t>91440783748026892B</t>
  </si>
  <si>
    <t>914407007993288071</t>
  </si>
  <si>
    <t>91440700MA4UWUD51J</t>
  </si>
  <si>
    <t>麦翠萍</t>
  </si>
  <si>
    <t>18929081412</t>
  </si>
  <si>
    <t>中国建设银行股份有限公司江门开平卫东支行</t>
  </si>
  <si>
    <t>开平市健派卫浴有限公司</t>
  </si>
  <si>
    <t>44050167092100000375</t>
  </si>
  <si>
    <t>开平达威尔厨卫有限公司</t>
  </si>
  <si>
    <t>91440700792902861X</t>
  </si>
  <si>
    <t>谭艳芳</t>
  </si>
  <si>
    <t>13809606127</t>
  </si>
  <si>
    <t>80020000016163152</t>
  </si>
  <si>
    <t>91440783686418486H</t>
  </si>
  <si>
    <t>李群仲</t>
  </si>
  <si>
    <t>15913683023</t>
  </si>
  <si>
    <t>广东鹤山农村商业银行股份有限公司</t>
  </si>
  <si>
    <t>80020000010584370</t>
  </si>
  <si>
    <t>914407837192225016</t>
  </si>
  <si>
    <t>林春瑶</t>
  </si>
  <si>
    <t>13630473743</t>
  </si>
  <si>
    <t>广东伟祥卫浴实业有限公司</t>
  </si>
  <si>
    <t>2012008109024209638</t>
  </si>
  <si>
    <t>91440783797790408Y</t>
  </si>
  <si>
    <t>2023年4月12日-14日-中国（广州）-CCEE全球跨境电商展览会（广州）</t>
  </si>
  <si>
    <t>梁玉兰</t>
  </si>
  <si>
    <t>13702228136</t>
  </si>
  <si>
    <t>开平欧玛莎卫浴实业有限公司</t>
  </si>
  <si>
    <t>2012008119024286662</t>
  </si>
  <si>
    <t>CCEE全球跨境电商展览会(广州)</t>
  </si>
  <si>
    <t>张敏仪</t>
  </si>
  <si>
    <t>18922016813</t>
  </si>
  <si>
    <t>中国工商银行股份有限公司开平市水口科技支行</t>
  </si>
  <si>
    <t>开平市欧尚卫浴实业有限公司</t>
  </si>
  <si>
    <t>2012008109024831364</t>
  </si>
  <si>
    <t>周卫明</t>
  </si>
  <si>
    <t>13652749923</t>
  </si>
  <si>
    <t>中国工商银行开平市水口科技支行</t>
  </si>
  <si>
    <t>开平正霖卫浴实业有限公司</t>
  </si>
  <si>
    <t>2012008109024201872</t>
  </si>
  <si>
    <t>2023年6月07日-6月10日上海中国(上海)国际厨房、卫浴设施展览会</t>
  </si>
  <si>
    <t>余晓霞</t>
  </si>
  <si>
    <t>13422529920</t>
  </si>
  <si>
    <t>开平诺迪水暖器材有限公司</t>
  </si>
  <si>
    <t>2012008109002428828</t>
  </si>
  <si>
    <t>91440783MA54Q0NQ06</t>
  </si>
  <si>
    <t>古地珍</t>
  </si>
  <si>
    <t>13824029866</t>
  </si>
  <si>
    <t>中国建设银行股份有限公司开平水口支行</t>
  </si>
  <si>
    <t>44050167994500000069</t>
  </si>
  <si>
    <t>91440783699772695A</t>
  </si>
  <si>
    <t>黎雁欢</t>
  </si>
  <si>
    <t>13750308364</t>
  </si>
  <si>
    <t>开平市蓝凯卫浴实业有限公司</t>
  </si>
  <si>
    <t>44050167994500000037</t>
  </si>
  <si>
    <t>谭强新</t>
  </si>
  <si>
    <t>13902554002</t>
  </si>
  <si>
    <t>开平市迪恩卫浴实业有限公司</t>
  </si>
  <si>
    <t>80020000000456327</t>
  </si>
  <si>
    <t>91440783MA4X3WFF6R</t>
  </si>
  <si>
    <t>梁杰民</t>
  </si>
  <si>
    <t>15820296494</t>
  </si>
  <si>
    <t>44403401040002233</t>
  </si>
  <si>
    <t>914407007701550250</t>
  </si>
  <si>
    <t>9144070068445634XU</t>
  </si>
  <si>
    <t>第27届中国(上海)国际厨房、卫浴设施展览会</t>
  </si>
  <si>
    <t>914407837962772311</t>
  </si>
  <si>
    <t>黄敏慧</t>
  </si>
  <si>
    <t>13426749239</t>
  </si>
  <si>
    <t>开平市农村商业银行股份有限公司</t>
  </si>
  <si>
    <t>80020000000467099</t>
  </si>
  <si>
    <t>91440700792997282T</t>
  </si>
  <si>
    <t>2022中国国际厨房、卫浴设施展览会（第27届）</t>
  </si>
  <si>
    <t>刘晓晨</t>
  </si>
  <si>
    <t>19868585419</t>
  </si>
  <si>
    <t>开平市雨派卫浴科技有限公司</t>
  </si>
  <si>
    <t>2012008109248093907</t>
  </si>
  <si>
    <t>91440700758326063G</t>
  </si>
  <si>
    <t>张丽瑜</t>
  </si>
  <si>
    <t>13750361486</t>
  </si>
  <si>
    <t>广东好事多卫浴科技有限公司</t>
  </si>
  <si>
    <t>682170030229</t>
  </si>
  <si>
    <t>91440783MA4UR25L8M</t>
  </si>
  <si>
    <t>杨小姐</t>
  </si>
  <si>
    <t>13717253049</t>
  </si>
  <si>
    <t>开平市汉顺洁具实业有限公司</t>
  </si>
  <si>
    <t>44402601040009887</t>
  </si>
  <si>
    <t>9144078368445298XC</t>
  </si>
  <si>
    <t>2023年7月20-22日-上海-第116届中国日用百货商品交易会</t>
  </si>
  <si>
    <t>李蔼玲</t>
  </si>
  <si>
    <t>13702210009</t>
  </si>
  <si>
    <t>开平太平洋卫浴实业有限公司</t>
  </si>
  <si>
    <t>893858455018091001</t>
  </si>
  <si>
    <t>91440783MA4W3HW69H</t>
  </si>
  <si>
    <t>卢一妍</t>
  </si>
  <si>
    <t>中国工商银行股份有限公司开平</t>
  </si>
  <si>
    <t>开平市迪朗五金塑料制品有限公司</t>
  </si>
  <si>
    <t>102589400819</t>
  </si>
  <si>
    <t>91440783MA51EJ5QXC</t>
  </si>
  <si>
    <t>关嘉明</t>
  </si>
  <si>
    <t>18128297907</t>
  </si>
  <si>
    <t>江门市镇坚五金科技有限公司</t>
  </si>
  <si>
    <t>726365676557</t>
  </si>
  <si>
    <t>914407836947598970</t>
  </si>
  <si>
    <t>2023中国国际厨房、卫浴设施展览会(第27届)</t>
  </si>
  <si>
    <t>91440700799316187B</t>
  </si>
  <si>
    <t>谈金爱</t>
  </si>
  <si>
    <t>18026769356</t>
  </si>
  <si>
    <t>中国农业银行股份有限公司开平中兴支行</t>
  </si>
  <si>
    <t>江门市蓝森卫浴科技有限公司</t>
  </si>
  <si>
    <t>44402701040006212</t>
  </si>
  <si>
    <t>9144078378794053X5</t>
  </si>
  <si>
    <t>第27届中国国际厨房 、卫浴设施展览会</t>
  </si>
  <si>
    <t>罗林玉</t>
  </si>
  <si>
    <t>13822362786</t>
  </si>
  <si>
    <t>开平市澳林卫浴有限公司</t>
  </si>
  <si>
    <t>2012008109248013834</t>
  </si>
  <si>
    <t>防范国际贸易风险</t>
  </si>
  <si>
    <t>进出口信用保险</t>
  </si>
  <si>
    <t>2023年1月至12月短期进出口信用保险项目</t>
  </si>
  <si>
    <t>广东可味巧克力食品有限公司</t>
  </si>
  <si>
    <t>91440700747099934F</t>
  </si>
  <si>
    <t>广东泰宝聚合物有限公司</t>
  </si>
  <si>
    <t>914407005666122250</t>
  </si>
  <si>
    <t>谭喜莲</t>
  </si>
  <si>
    <t>15875070881</t>
  </si>
  <si>
    <t>702957748789</t>
  </si>
  <si>
    <t>梁晓恒</t>
  </si>
  <si>
    <t>15819723031</t>
  </si>
  <si>
    <t>650957748826</t>
  </si>
  <si>
    <t>江门雅固卫浴实业有限公司</t>
  </si>
  <si>
    <t>9144078474803151XP</t>
  </si>
  <si>
    <t>张玲</t>
  </si>
  <si>
    <t>13827019966</t>
  </si>
  <si>
    <t>广东开平农村商业银行股份限公司水口支行</t>
  </si>
  <si>
    <t>80020000017123708</t>
  </si>
  <si>
    <t>开平凯德家用电器有限公司</t>
  </si>
  <si>
    <t>91440700617737715Q</t>
  </si>
  <si>
    <t>周洋</t>
  </si>
  <si>
    <t>18824193010</t>
  </si>
  <si>
    <t>2012008109024869371</t>
  </si>
  <si>
    <t>开平美迪晨卫浴有限公司</t>
  </si>
  <si>
    <t>91440700760642073C</t>
  </si>
  <si>
    <t>何彩红</t>
  </si>
  <si>
    <t>18929082210</t>
  </si>
  <si>
    <t>661357748779</t>
  </si>
  <si>
    <t>开平市安迪卫浴实业有限公司</t>
  </si>
  <si>
    <t>914407007977567955</t>
  </si>
  <si>
    <t>陆富球</t>
  </si>
  <si>
    <t>13929083017</t>
  </si>
  <si>
    <t>80020000000454647</t>
  </si>
  <si>
    <t>李少芬</t>
  </si>
  <si>
    <t>13544955180</t>
  </si>
  <si>
    <t>80020000000456123</t>
  </si>
  <si>
    <t>开平市博美卫浴有限公司</t>
  </si>
  <si>
    <t>91440783673054871T</t>
  </si>
  <si>
    <t>张伟鑫</t>
  </si>
  <si>
    <t>13427176217</t>
  </si>
  <si>
    <t>开平市富丽雅实业有限公司</t>
  </si>
  <si>
    <t>91440783052408286B</t>
  </si>
  <si>
    <t>黄淑媛</t>
  </si>
  <si>
    <t>13824076299</t>
  </si>
  <si>
    <t>44001670905059778095</t>
  </si>
  <si>
    <t>黄业嫦</t>
  </si>
  <si>
    <t>13414167081</t>
  </si>
  <si>
    <t>广东开平农村商业银行股份有限公司百合支行</t>
  </si>
  <si>
    <t>80020000004570524</t>
  </si>
  <si>
    <t>吴雪君</t>
  </si>
  <si>
    <t>13929081601</t>
  </si>
  <si>
    <t>开平市骏源进出口贸易有限公司</t>
  </si>
  <si>
    <t>91440783792961431J</t>
  </si>
  <si>
    <t>敖健秀</t>
  </si>
  <si>
    <t>13556909011</t>
  </si>
  <si>
    <t>中国农业银行股份有限公司开平市支行</t>
  </si>
  <si>
    <t>44400001040019238</t>
  </si>
  <si>
    <t>劳美仪</t>
  </si>
  <si>
    <t>13427300043</t>
  </si>
  <si>
    <t>开平市美年华服装有限公司</t>
  </si>
  <si>
    <t>91440783334738574E</t>
  </si>
  <si>
    <t>薛冬梅</t>
  </si>
  <si>
    <t>13822361802</t>
  </si>
  <si>
    <t>中国农业银行股份有限公司开平花园支行</t>
  </si>
  <si>
    <t>44401301040003102</t>
  </si>
  <si>
    <t>开平市天雅塑料实业有限公司</t>
  </si>
  <si>
    <t>91440783MA54CTN274</t>
  </si>
  <si>
    <t>开平威技电器有限公司</t>
  </si>
  <si>
    <t>91440700734114330W</t>
  </si>
  <si>
    <t>张玉清</t>
  </si>
  <si>
    <t>13664938088</t>
  </si>
  <si>
    <t>中国银行股份有限公司江门开平水口科技支行</t>
  </si>
  <si>
    <t>671772908646</t>
  </si>
  <si>
    <t>开平依利安达电子第三有限公司</t>
  </si>
  <si>
    <t>91440700721154755F</t>
  </si>
  <si>
    <t>严晓敏</t>
  </si>
  <si>
    <t>15994886708</t>
  </si>
  <si>
    <t>44001670901051288940</t>
  </si>
  <si>
    <t>91440700661489720W</t>
  </si>
  <si>
    <t>汤翠映</t>
  </si>
  <si>
    <t>13630416287</t>
  </si>
  <si>
    <t>669157758550</t>
  </si>
  <si>
    <t>银都拉玛（开平）高性能纤维有限公司</t>
  </si>
  <si>
    <t>914407006177552515</t>
  </si>
  <si>
    <t>张学妹</t>
  </si>
  <si>
    <t>18029652152</t>
  </si>
  <si>
    <t>700357748774</t>
  </si>
  <si>
    <t>开平施特珑卫浴产品有限公司</t>
  </si>
  <si>
    <t>914407007750974429</t>
  </si>
  <si>
    <t>2023年出口贸易信用险</t>
  </si>
  <si>
    <t>进出口信用保险项目小计</t>
  </si>
  <si>
    <t>中国出口信用保险公司资信服务</t>
  </si>
  <si>
    <t>2023年1月至12月中国出口信用保险公司资信服务</t>
  </si>
  <si>
    <t>徐华娣</t>
  </si>
  <si>
    <t>13430366850</t>
  </si>
  <si>
    <t>2012008119024211861</t>
  </si>
  <si>
    <t>广东科仕特精密机械有限公司</t>
  </si>
  <si>
    <t>9144078358468373X4</t>
  </si>
  <si>
    <t>钟宏瑜</t>
  </si>
  <si>
    <t>13929085984</t>
  </si>
  <si>
    <t>许丽贤</t>
  </si>
  <si>
    <t>18128203209</t>
  </si>
  <si>
    <t>80020000003465385</t>
  </si>
  <si>
    <t>广东意希诺科技有限公司</t>
  </si>
  <si>
    <t>91440783338143172E</t>
  </si>
  <si>
    <t>袁淑雯</t>
  </si>
  <si>
    <t>18138994378</t>
  </si>
  <si>
    <t>中国建设银行股份有限公司江门开平支行</t>
  </si>
  <si>
    <t>44001670901053011545</t>
  </si>
  <si>
    <t>开平市红日制衣有限公司</t>
  </si>
  <si>
    <t>91440783733104923G</t>
  </si>
  <si>
    <t>黄小姐</t>
  </si>
  <si>
    <t>13536044800</t>
  </si>
  <si>
    <t>667857748788</t>
  </si>
  <si>
    <t>开平市炜华制衣有限公司</t>
  </si>
  <si>
    <t>91440783MA55DMYLXE</t>
  </si>
  <si>
    <t>开平市中贸进出口有限公司</t>
  </si>
  <si>
    <t>91440783789481613X</t>
  </si>
  <si>
    <t>黄翠芳</t>
  </si>
  <si>
    <t>13535380730</t>
  </si>
  <si>
    <t>中国农业银行股份有限公司开平东兴支行</t>
  </si>
  <si>
    <t>44402301040005908</t>
  </si>
  <si>
    <t>司徒巧华</t>
  </si>
  <si>
    <t>18026781107</t>
  </si>
  <si>
    <t>中国建设银行股份有限公司江门开平长沙支行</t>
  </si>
  <si>
    <t>44001670919059066688</t>
  </si>
  <si>
    <t>支持企业购买中国出口信用保险公司资信服务项目小计</t>
  </si>
  <si>
    <t>项目合计</t>
  </si>
  <si>
    <t>附件</t>
  </si>
  <si>
    <t>【开平市】2024年江门市外贸高质量创新发展资金申报情况汇总表</t>
  </si>
  <si>
    <t>开拓市场境外参展项目小计</t>
  </si>
  <si>
    <t>5月24日-5月26日-印尼- 2023 年第四届中国（印尼）贸易博览会</t>
  </si>
  <si>
    <t>非江门代理出口，不通过</t>
  </si>
  <si>
    <t>6月13日-6月15日-阿联酋- 2023年第十四届中国（阿联酋）贸易博览会</t>
  </si>
  <si>
    <t>2023年09月20日-09月22日南非2023年第七届中
国（南非）贸易博览会）</t>
  </si>
  <si>
    <t>5月24日-5月26日-印尼- 2023年第四届中国（印尼）贸易博览会</t>
  </si>
  <si>
    <t>没有提供19-23年的报关单</t>
  </si>
  <si>
    <t>2023年6月18日—6月20日 德国科隆园艺展览会            
      -SPOGA+GAFA 2023</t>
  </si>
  <si>
    <t>2023年12月11日到13日2023年第十届中国（巴西）贸易博览会</t>
  </si>
  <si>
    <t>2023年11月23日-11月25日印尼（雅加达）2023年第五届中国（印尼）贸易博览会</t>
  </si>
  <si>
    <t>2023越南胡志明市国际建材展览会</t>
  </si>
  <si>
    <t>2023年12月19日-12月21日阿拉伯联合酋长国（迪拜）2023年第十五届中国（阿联酋）贸易博览会</t>
  </si>
  <si>
    <t>2023年12月19日-12月21日阿联酋 (迪拜)
2023年第十五届中国 (阿联酋) 贸易博览会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</si>
</sst>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#,##0.00_);[Red]\(#,##0.00\)"/>
  </numFmts>
  <fonts count="31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indexed="8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3"/>
      <name val="黑体"/>
      <charset val="134"/>
    </font>
    <font>
      <sz val="10"/>
      <name val="方正粗黑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8" fontId="5" fillId="0" borderId="0" xfId="0" applyNumberFormat="1" applyFont="1" applyAlignment="1">
      <alignment horizontal="center" wrapText="1"/>
    </xf>
    <xf numFmtId="43" fontId="5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43" fontId="7" fillId="0" borderId="1" xfId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78" fontId="6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78" fontId="5" fillId="0" borderId="1" xfId="0" applyNumberFormat="1" applyFont="1" applyBorder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5"/>
  <sheetViews>
    <sheetView tabSelected="1" workbookViewId="0">
      <pane ySplit="3" topLeftCell="A4" activePane="bottomLeft" state="frozen"/>
      <selection/>
      <selection pane="bottomLeft" activeCell="F5" sqref="F5"/>
    </sheetView>
  </sheetViews>
  <sheetFormatPr defaultColWidth="9" defaultRowHeight="14"/>
  <cols>
    <col min="1" max="1" width="6.44545454545455" style="22" customWidth="1"/>
    <col min="2" max="2" width="26.3363636363636" style="23" customWidth="1"/>
    <col min="3" max="3" width="22.3363636363636" style="24" customWidth="1"/>
    <col min="4" max="4" width="17.3363636363636" style="25" customWidth="1"/>
    <col min="5" max="5" width="16.3363636363636" style="25" customWidth="1"/>
    <col min="6" max="6" width="23.4454545454545" style="23" customWidth="1"/>
    <col min="7" max="7" width="16.4454545454545" style="26" customWidth="1"/>
    <col min="8" max="8" width="16.8909090909091" style="27" customWidth="1"/>
    <col min="9" max="9" width="14.8909090909091" style="28" customWidth="1"/>
    <col min="10" max="10" width="10.8909090909091" style="29" hidden="1" customWidth="1"/>
    <col min="11" max="11" width="14.8909090909091" style="29" hidden="1" customWidth="1"/>
    <col min="12" max="12" width="16.1090909090909" style="30" hidden="1" customWidth="1"/>
    <col min="13" max="13" width="18.2181818181818" style="30" hidden="1" customWidth="1"/>
    <col min="14" max="14" width="22.6636363636364" style="31" hidden="1" customWidth="1"/>
    <col min="15" max="16384" width="9" style="28"/>
  </cols>
  <sheetData>
    <row r="1" ht="19.8" customHeight="1" spans="1:1">
      <c r="A1" s="32" t="s">
        <v>0</v>
      </c>
    </row>
    <row r="2" s="19" customFormat="1" ht="40.8" customHeight="1" spans="1:14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48"/>
      <c r="K2" s="48"/>
      <c r="L2" s="49"/>
      <c r="M2" s="49"/>
      <c r="N2" s="50"/>
    </row>
    <row r="3" s="20" customFormat="1" ht="33" spans="1:14">
      <c r="A3" s="34" t="s">
        <v>2</v>
      </c>
      <c r="B3" s="35" t="s">
        <v>3</v>
      </c>
      <c r="C3" s="36" t="s">
        <v>4</v>
      </c>
      <c r="D3" s="35" t="s">
        <v>5</v>
      </c>
      <c r="E3" s="35" t="s">
        <v>6</v>
      </c>
      <c r="F3" s="35" t="s">
        <v>7</v>
      </c>
      <c r="G3" s="37" t="s">
        <v>8</v>
      </c>
      <c r="H3" s="51" t="s">
        <v>9</v>
      </c>
      <c r="I3" s="51" t="s">
        <v>10</v>
      </c>
      <c r="J3" s="51" t="s">
        <v>11</v>
      </c>
      <c r="K3" s="51" t="s">
        <v>12</v>
      </c>
      <c r="L3" s="51" t="s">
        <v>13</v>
      </c>
      <c r="M3" s="51" t="s">
        <v>14</v>
      </c>
      <c r="N3" s="51" t="s">
        <v>15</v>
      </c>
    </row>
    <row r="4" ht="39" spans="1:14">
      <c r="A4" s="38">
        <f>ROW()-3</f>
        <v>1</v>
      </c>
      <c r="B4" s="39" t="s">
        <v>16</v>
      </c>
      <c r="C4" s="40" t="s">
        <v>17</v>
      </c>
      <c r="D4" s="41" t="s">
        <v>18</v>
      </c>
      <c r="E4" s="41" t="s">
        <v>19</v>
      </c>
      <c r="F4" s="39" t="s">
        <v>20</v>
      </c>
      <c r="G4" s="42">
        <v>17906</v>
      </c>
      <c r="H4" s="42">
        <v>17906</v>
      </c>
      <c r="I4" s="52"/>
      <c r="J4" s="53" t="s">
        <v>21</v>
      </c>
      <c r="K4" s="53" t="s">
        <v>22</v>
      </c>
      <c r="L4" s="54" t="s">
        <v>23</v>
      </c>
      <c r="M4" s="54" t="s">
        <v>16</v>
      </c>
      <c r="N4" s="55" t="s">
        <v>24</v>
      </c>
    </row>
    <row r="5" ht="39" spans="1:14">
      <c r="A5" s="38">
        <f t="shared" ref="A5:A38" si="0">ROW()-3</f>
        <v>2</v>
      </c>
      <c r="B5" s="39" t="s">
        <v>25</v>
      </c>
      <c r="C5" s="40" t="s">
        <v>26</v>
      </c>
      <c r="D5" s="41" t="s">
        <v>18</v>
      </c>
      <c r="E5" s="41" t="s">
        <v>19</v>
      </c>
      <c r="F5" s="39" t="s">
        <v>27</v>
      </c>
      <c r="G5" s="42">
        <v>20000</v>
      </c>
      <c r="H5" s="42">
        <v>20000</v>
      </c>
      <c r="I5" s="52"/>
      <c r="J5" s="53" t="s">
        <v>28</v>
      </c>
      <c r="K5" s="53" t="s">
        <v>29</v>
      </c>
      <c r="L5" s="54" t="s">
        <v>30</v>
      </c>
      <c r="M5" s="54" t="s">
        <v>31</v>
      </c>
      <c r="N5" s="55" t="s">
        <v>32</v>
      </c>
    </row>
    <row r="6" ht="52" spans="1:14">
      <c r="A6" s="38">
        <f t="shared" si="0"/>
        <v>3</v>
      </c>
      <c r="B6" s="39" t="s">
        <v>33</v>
      </c>
      <c r="C6" s="40" t="s">
        <v>34</v>
      </c>
      <c r="D6" s="41" t="s">
        <v>18</v>
      </c>
      <c r="E6" s="41" t="s">
        <v>19</v>
      </c>
      <c r="F6" s="39" t="s">
        <v>35</v>
      </c>
      <c r="G6" s="42">
        <v>20000</v>
      </c>
      <c r="H6" s="42">
        <v>20000</v>
      </c>
      <c r="I6" s="52"/>
      <c r="J6" s="53" t="s">
        <v>36</v>
      </c>
      <c r="K6" s="53" t="s">
        <v>37</v>
      </c>
      <c r="L6" s="54" t="s">
        <v>38</v>
      </c>
      <c r="M6" s="54" t="s">
        <v>25</v>
      </c>
      <c r="N6" s="55" t="s">
        <v>39</v>
      </c>
    </row>
    <row r="7" ht="39" spans="1:14">
      <c r="A7" s="38">
        <f t="shared" si="0"/>
        <v>4</v>
      </c>
      <c r="B7" s="39" t="s">
        <v>40</v>
      </c>
      <c r="C7" s="40" t="s">
        <v>41</v>
      </c>
      <c r="D7" s="41" t="s">
        <v>18</v>
      </c>
      <c r="E7" s="41" t="s">
        <v>19</v>
      </c>
      <c r="F7" s="39" t="s">
        <v>42</v>
      </c>
      <c r="G7" s="42">
        <v>20000</v>
      </c>
      <c r="H7" s="42">
        <v>20000</v>
      </c>
      <c r="I7" s="52"/>
      <c r="J7" s="53" t="s">
        <v>43</v>
      </c>
      <c r="K7" s="53" t="s">
        <v>44</v>
      </c>
      <c r="L7" s="54" t="s">
        <v>45</v>
      </c>
      <c r="M7" s="54" t="s">
        <v>46</v>
      </c>
      <c r="N7" s="55" t="s">
        <v>47</v>
      </c>
    </row>
    <row r="8" ht="39" spans="1:14">
      <c r="A8" s="38">
        <f t="shared" si="0"/>
        <v>5</v>
      </c>
      <c r="B8" s="39" t="s">
        <v>48</v>
      </c>
      <c r="C8" s="40" t="s">
        <v>49</v>
      </c>
      <c r="D8" s="41" t="s">
        <v>18</v>
      </c>
      <c r="E8" s="41" t="s">
        <v>19</v>
      </c>
      <c r="F8" s="39" t="s">
        <v>50</v>
      </c>
      <c r="G8" s="42">
        <v>20000</v>
      </c>
      <c r="H8" s="42">
        <v>20000</v>
      </c>
      <c r="I8" s="52"/>
      <c r="J8" s="53" t="s">
        <v>51</v>
      </c>
      <c r="K8" s="53" t="s">
        <v>52</v>
      </c>
      <c r="L8" s="54" t="s">
        <v>53</v>
      </c>
      <c r="M8" s="54" t="s">
        <v>33</v>
      </c>
      <c r="N8" s="55" t="s">
        <v>54</v>
      </c>
    </row>
    <row r="9" ht="52" spans="1:14">
      <c r="A9" s="38">
        <f t="shared" si="0"/>
        <v>6</v>
      </c>
      <c r="B9" s="39" t="s">
        <v>55</v>
      </c>
      <c r="C9" s="40" t="s">
        <v>56</v>
      </c>
      <c r="D9" s="41" t="s">
        <v>18</v>
      </c>
      <c r="E9" s="41" t="s">
        <v>19</v>
      </c>
      <c r="F9" s="39" t="s">
        <v>57</v>
      </c>
      <c r="G9" s="42">
        <v>20000</v>
      </c>
      <c r="H9" s="42">
        <v>20000</v>
      </c>
      <c r="I9" s="52"/>
      <c r="J9" s="53" t="s">
        <v>58</v>
      </c>
      <c r="K9" s="53" t="s">
        <v>59</v>
      </c>
      <c r="L9" s="54" t="s">
        <v>60</v>
      </c>
      <c r="M9" s="54" t="s">
        <v>40</v>
      </c>
      <c r="N9" s="55" t="s">
        <v>61</v>
      </c>
    </row>
    <row r="10" ht="52" spans="1:14">
      <c r="A10" s="38">
        <f t="shared" si="0"/>
        <v>7</v>
      </c>
      <c r="B10" s="39" t="s">
        <v>55</v>
      </c>
      <c r="C10" s="40" t="s">
        <v>56</v>
      </c>
      <c r="D10" s="41" t="s">
        <v>18</v>
      </c>
      <c r="E10" s="41" t="s">
        <v>19</v>
      </c>
      <c r="F10" s="39" t="s">
        <v>62</v>
      </c>
      <c r="G10" s="42">
        <v>20000</v>
      </c>
      <c r="H10" s="42">
        <v>20000</v>
      </c>
      <c r="I10" s="52"/>
      <c r="J10" s="53" t="s">
        <v>63</v>
      </c>
      <c r="K10" s="53" t="s">
        <v>59</v>
      </c>
      <c r="L10" s="54" t="s">
        <v>60</v>
      </c>
      <c r="M10" s="54" t="s">
        <v>40</v>
      </c>
      <c r="N10" s="55" t="s">
        <v>61</v>
      </c>
    </row>
    <row r="11" ht="39" spans="1:14">
      <c r="A11" s="38">
        <f t="shared" si="0"/>
        <v>8</v>
      </c>
      <c r="B11" s="39" t="s">
        <v>64</v>
      </c>
      <c r="C11" s="40" t="s">
        <v>65</v>
      </c>
      <c r="D11" s="41" t="s">
        <v>18</v>
      </c>
      <c r="E11" s="41" t="s">
        <v>19</v>
      </c>
      <c r="F11" s="39" t="s">
        <v>66</v>
      </c>
      <c r="G11" s="42">
        <v>20000</v>
      </c>
      <c r="H11" s="42">
        <v>20000</v>
      </c>
      <c r="I11" s="52"/>
      <c r="J11" s="53" t="s">
        <v>67</v>
      </c>
      <c r="K11" s="53" t="s">
        <v>68</v>
      </c>
      <c r="L11" s="54" t="s">
        <v>69</v>
      </c>
      <c r="M11" s="54" t="s">
        <v>70</v>
      </c>
      <c r="N11" s="55" t="s">
        <v>71</v>
      </c>
    </row>
    <row r="12" ht="26" spans="1:14">
      <c r="A12" s="38">
        <f t="shared" si="0"/>
        <v>9</v>
      </c>
      <c r="B12" s="39" t="s">
        <v>72</v>
      </c>
      <c r="C12" s="40" t="s">
        <v>73</v>
      </c>
      <c r="D12" s="41" t="s">
        <v>18</v>
      </c>
      <c r="E12" s="41" t="s">
        <v>19</v>
      </c>
      <c r="F12" s="39" t="s">
        <v>27</v>
      </c>
      <c r="G12" s="42">
        <v>20000</v>
      </c>
      <c r="H12" s="42">
        <v>20000</v>
      </c>
      <c r="I12" s="52"/>
      <c r="J12" s="53" t="s">
        <v>74</v>
      </c>
      <c r="K12" s="53" t="s">
        <v>75</v>
      </c>
      <c r="L12" s="54" t="s">
        <v>76</v>
      </c>
      <c r="M12" s="54" t="s">
        <v>77</v>
      </c>
      <c r="N12" s="55" t="s">
        <v>78</v>
      </c>
    </row>
    <row r="13" ht="26" spans="1:14">
      <c r="A13" s="38">
        <f t="shared" si="0"/>
        <v>10</v>
      </c>
      <c r="B13" s="39" t="s">
        <v>79</v>
      </c>
      <c r="C13" s="40" t="s">
        <v>80</v>
      </c>
      <c r="D13" s="41" t="s">
        <v>18</v>
      </c>
      <c r="E13" s="41" t="s">
        <v>19</v>
      </c>
      <c r="F13" s="39" t="s">
        <v>27</v>
      </c>
      <c r="G13" s="42">
        <v>20000</v>
      </c>
      <c r="H13" s="42">
        <v>20000</v>
      </c>
      <c r="I13" s="52"/>
      <c r="J13" s="53" t="s">
        <v>81</v>
      </c>
      <c r="K13" s="53" t="s">
        <v>82</v>
      </c>
      <c r="L13" s="54" t="s">
        <v>83</v>
      </c>
      <c r="M13" s="54" t="s">
        <v>84</v>
      </c>
      <c r="N13" s="55" t="s">
        <v>85</v>
      </c>
    </row>
    <row r="14" ht="26" spans="1:14">
      <c r="A14" s="38">
        <f t="shared" si="0"/>
        <v>11</v>
      </c>
      <c r="B14" s="39" t="s">
        <v>79</v>
      </c>
      <c r="C14" s="40" t="s">
        <v>80</v>
      </c>
      <c r="D14" s="41" t="s">
        <v>18</v>
      </c>
      <c r="E14" s="41" t="s">
        <v>19</v>
      </c>
      <c r="F14" s="39" t="s">
        <v>86</v>
      </c>
      <c r="G14" s="42">
        <v>20000</v>
      </c>
      <c r="H14" s="42">
        <v>20000</v>
      </c>
      <c r="I14" s="52"/>
      <c r="J14" s="53" t="s">
        <v>87</v>
      </c>
      <c r="K14" s="53" t="s">
        <v>88</v>
      </c>
      <c r="L14" s="54" t="s">
        <v>60</v>
      </c>
      <c r="M14" s="54" t="s">
        <v>89</v>
      </c>
      <c r="N14" s="55" t="s">
        <v>90</v>
      </c>
    </row>
    <row r="15" ht="26" spans="1:14">
      <c r="A15" s="38">
        <f t="shared" si="0"/>
        <v>12</v>
      </c>
      <c r="B15" s="39" t="s">
        <v>79</v>
      </c>
      <c r="C15" s="40" t="s">
        <v>80</v>
      </c>
      <c r="D15" s="41" t="s">
        <v>18</v>
      </c>
      <c r="E15" s="41" t="s">
        <v>19</v>
      </c>
      <c r="F15" s="39" t="s">
        <v>91</v>
      </c>
      <c r="G15" s="42">
        <v>20000</v>
      </c>
      <c r="H15" s="42">
        <v>20000</v>
      </c>
      <c r="I15" s="52"/>
      <c r="J15" s="53" t="s">
        <v>92</v>
      </c>
      <c r="K15" s="53" t="s">
        <v>93</v>
      </c>
      <c r="L15" s="54" t="s">
        <v>94</v>
      </c>
      <c r="M15" s="54" t="s">
        <v>95</v>
      </c>
      <c r="N15" s="55" t="s">
        <v>96</v>
      </c>
    </row>
    <row r="16" ht="26" spans="1:14">
      <c r="A16" s="38">
        <f t="shared" si="0"/>
        <v>13</v>
      </c>
      <c r="B16" s="39" t="s">
        <v>97</v>
      </c>
      <c r="C16" s="40" t="s">
        <v>98</v>
      </c>
      <c r="D16" s="41" t="s">
        <v>18</v>
      </c>
      <c r="E16" s="41" t="s">
        <v>19</v>
      </c>
      <c r="F16" s="39" t="s">
        <v>99</v>
      </c>
      <c r="G16" s="42">
        <v>20000</v>
      </c>
      <c r="H16" s="42">
        <v>20000</v>
      </c>
      <c r="I16" s="52"/>
      <c r="J16" s="53" t="s">
        <v>100</v>
      </c>
      <c r="K16" s="53" t="s">
        <v>101</v>
      </c>
      <c r="L16" s="54" t="s">
        <v>83</v>
      </c>
      <c r="M16" s="54" t="s">
        <v>102</v>
      </c>
      <c r="N16" s="55" t="s">
        <v>103</v>
      </c>
    </row>
    <row r="17" ht="39" spans="1:14">
      <c r="A17" s="38">
        <f t="shared" si="0"/>
        <v>14</v>
      </c>
      <c r="B17" s="39" t="s">
        <v>97</v>
      </c>
      <c r="C17" s="40" t="s">
        <v>98</v>
      </c>
      <c r="D17" s="41" t="s">
        <v>18</v>
      </c>
      <c r="E17" s="41" t="s">
        <v>19</v>
      </c>
      <c r="F17" s="39" t="s">
        <v>104</v>
      </c>
      <c r="G17" s="42">
        <v>20000</v>
      </c>
      <c r="H17" s="42">
        <v>20000</v>
      </c>
      <c r="I17" s="52"/>
      <c r="J17" s="53" t="s">
        <v>105</v>
      </c>
      <c r="K17" s="53" t="s">
        <v>106</v>
      </c>
      <c r="L17" s="54" t="s">
        <v>60</v>
      </c>
      <c r="M17" s="54" t="s">
        <v>107</v>
      </c>
      <c r="N17" s="55" t="s">
        <v>108</v>
      </c>
    </row>
    <row r="18" ht="52" spans="1:14">
      <c r="A18" s="38">
        <f t="shared" si="0"/>
        <v>15</v>
      </c>
      <c r="B18" s="39" t="s">
        <v>109</v>
      </c>
      <c r="C18" s="40" t="s">
        <v>110</v>
      </c>
      <c r="D18" s="41" t="s">
        <v>18</v>
      </c>
      <c r="E18" s="41" t="s">
        <v>19</v>
      </c>
      <c r="F18" s="39" t="s">
        <v>111</v>
      </c>
      <c r="G18" s="42">
        <v>20000</v>
      </c>
      <c r="H18" s="42">
        <v>20000</v>
      </c>
      <c r="I18" s="52"/>
      <c r="J18" s="53" t="s">
        <v>112</v>
      </c>
      <c r="K18" s="53" t="s">
        <v>113</v>
      </c>
      <c r="L18" s="54" t="s">
        <v>114</v>
      </c>
      <c r="M18" s="54" t="s">
        <v>115</v>
      </c>
      <c r="N18" s="55" t="s">
        <v>116</v>
      </c>
    </row>
    <row r="19" ht="26" spans="1:14">
      <c r="A19" s="38">
        <f t="shared" si="0"/>
        <v>16</v>
      </c>
      <c r="B19" s="39" t="s">
        <v>117</v>
      </c>
      <c r="C19" s="40" t="s">
        <v>118</v>
      </c>
      <c r="D19" s="41" t="s">
        <v>18</v>
      </c>
      <c r="E19" s="41" t="s">
        <v>19</v>
      </c>
      <c r="F19" s="39" t="s">
        <v>119</v>
      </c>
      <c r="G19" s="42">
        <v>40000</v>
      </c>
      <c r="H19" s="42">
        <v>40000</v>
      </c>
      <c r="I19" s="52"/>
      <c r="J19" s="53" t="s">
        <v>120</v>
      </c>
      <c r="K19" s="53" t="s">
        <v>121</v>
      </c>
      <c r="L19" s="54" t="s">
        <v>122</v>
      </c>
      <c r="M19" s="54" t="s">
        <v>48</v>
      </c>
      <c r="N19" s="55" t="s">
        <v>123</v>
      </c>
    </row>
    <row r="20" ht="26" spans="1:14">
      <c r="A20" s="38">
        <f t="shared" si="0"/>
        <v>17</v>
      </c>
      <c r="B20" s="39" t="s">
        <v>124</v>
      </c>
      <c r="C20" s="40" t="s">
        <v>125</v>
      </c>
      <c r="D20" s="41" t="s">
        <v>18</v>
      </c>
      <c r="E20" s="41" t="s">
        <v>19</v>
      </c>
      <c r="F20" s="39" t="s">
        <v>126</v>
      </c>
      <c r="G20" s="42">
        <v>40000</v>
      </c>
      <c r="H20" s="42">
        <v>40000</v>
      </c>
      <c r="I20" s="52"/>
      <c r="J20" s="53" t="s">
        <v>127</v>
      </c>
      <c r="K20" s="53" t="s">
        <v>128</v>
      </c>
      <c r="L20" s="54" t="s">
        <v>38</v>
      </c>
      <c r="M20" s="54" t="s">
        <v>55</v>
      </c>
      <c r="N20" s="55" t="s">
        <v>129</v>
      </c>
    </row>
    <row r="21" ht="26" spans="1:14">
      <c r="A21" s="38">
        <f t="shared" si="0"/>
        <v>18</v>
      </c>
      <c r="B21" s="39" t="s">
        <v>130</v>
      </c>
      <c r="C21" s="40" t="s">
        <v>131</v>
      </c>
      <c r="D21" s="41" t="s">
        <v>18</v>
      </c>
      <c r="E21" s="41" t="s">
        <v>19</v>
      </c>
      <c r="F21" s="39" t="s">
        <v>132</v>
      </c>
      <c r="G21" s="42">
        <v>20000</v>
      </c>
      <c r="H21" s="42">
        <v>20000</v>
      </c>
      <c r="I21" s="52"/>
      <c r="J21" s="53" t="s">
        <v>127</v>
      </c>
      <c r="K21" s="53" t="s">
        <v>128</v>
      </c>
      <c r="L21" s="54" t="s">
        <v>38</v>
      </c>
      <c r="M21" s="54" t="s">
        <v>55</v>
      </c>
      <c r="N21" s="55" t="s">
        <v>129</v>
      </c>
    </row>
    <row r="22" ht="52" spans="1:14">
      <c r="A22" s="38">
        <f t="shared" si="0"/>
        <v>19</v>
      </c>
      <c r="B22" s="39" t="s">
        <v>133</v>
      </c>
      <c r="C22" s="40" t="s">
        <v>134</v>
      </c>
      <c r="D22" s="41" t="s">
        <v>18</v>
      </c>
      <c r="E22" s="41" t="s">
        <v>19</v>
      </c>
      <c r="F22" s="39" t="s">
        <v>135</v>
      </c>
      <c r="G22" s="42">
        <v>20000</v>
      </c>
      <c r="H22" s="42">
        <v>20000</v>
      </c>
      <c r="I22" s="52"/>
      <c r="J22" s="53" t="s">
        <v>136</v>
      </c>
      <c r="K22" s="53" t="s">
        <v>137</v>
      </c>
      <c r="L22" s="54" t="s">
        <v>138</v>
      </c>
      <c r="M22" s="54" t="s">
        <v>139</v>
      </c>
      <c r="N22" s="55" t="s">
        <v>140</v>
      </c>
    </row>
    <row r="23" ht="26" spans="1:14">
      <c r="A23" s="38">
        <f t="shared" si="0"/>
        <v>20</v>
      </c>
      <c r="B23" s="39" t="s">
        <v>141</v>
      </c>
      <c r="C23" s="40" t="s">
        <v>142</v>
      </c>
      <c r="D23" s="41" t="s">
        <v>18</v>
      </c>
      <c r="E23" s="41" t="s">
        <v>19</v>
      </c>
      <c r="F23" s="39" t="s">
        <v>143</v>
      </c>
      <c r="G23" s="42">
        <v>40000</v>
      </c>
      <c r="H23" s="42">
        <v>40000</v>
      </c>
      <c r="I23" s="52"/>
      <c r="J23" s="53" t="s">
        <v>144</v>
      </c>
      <c r="K23" s="53" t="s">
        <v>145</v>
      </c>
      <c r="L23" s="54" t="s">
        <v>146</v>
      </c>
      <c r="M23" s="54" t="s">
        <v>64</v>
      </c>
      <c r="N23" s="55" t="s">
        <v>147</v>
      </c>
    </row>
    <row r="24" ht="39" spans="1:14">
      <c r="A24" s="38">
        <f t="shared" si="0"/>
        <v>21</v>
      </c>
      <c r="B24" s="39" t="s">
        <v>148</v>
      </c>
      <c r="C24" s="40" t="s">
        <v>149</v>
      </c>
      <c r="D24" s="41" t="s">
        <v>18</v>
      </c>
      <c r="E24" s="41" t="s">
        <v>19</v>
      </c>
      <c r="F24" s="39" t="s">
        <v>150</v>
      </c>
      <c r="G24" s="42">
        <v>40000</v>
      </c>
      <c r="H24" s="42">
        <v>40000</v>
      </c>
      <c r="I24" s="52"/>
      <c r="J24" s="53" t="s">
        <v>144</v>
      </c>
      <c r="K24" s="53" t="s">
        <v>145</v>
      </c>
      <c r="L24" s="54" t="s">
        <v>146</v>
      </c>
      <c r="M24" s="54" t="s">
        <v>64</v>
      </c>
      <c r="N24" s="55" t="s">
        <v>147</v>
      </c>
    </row>
    <row r="25" ht="39" spans="1:14">
      <c r="A25" s="38">
        <f t="shared" si="0"/>
        <v>22</v>
      </c>
      <c r="B25" s="39" t="s">
        <v>148</v>
      </c>
      <c r="C25" s="40" t="s">
        <v>149</v>
      </c>
      <c r="D25" s="41" t="s">
        <v>18</v>
      </c>
      <c r="E25" s="41" t="s">
        <v>19</v>
      </c>
      <c r="F25" s="39" t="s">
        <v>151</v>
      </c>
      <c r="G25" s="42">
        <v>40000</v>
      </c>
      <c r="H25" s="42">
        <v>40000</v>
      </c>
      <c r="I25" s="52"/>
      <c r="J25" s="53" t="s">
        <v>152</v>
      </c>
      <c r="K25" s="53" t="s">
        <v>153</v>
      </c>
      <c r="L25" s="54" t="s">
        <v>154</v>
      </c>
      <c r="M25" s="54" t="s">
        <v>72</v>
      </c>
      <c r="N25" s="55" t="s">
        <v>155</v>
      </c>
    </row>
    <row r="26" ht="39" spans="1:14">
      <c r="A26" s="38">
        <f t="shared" si="0"/>
        <v>23</v>
      </c>
      <c r="B26" s="39" t="s">
        <v>156</v>
      </c>
      <c r="C26" s="40" t="s">
        <v>157</v>
      </c>
      <c r="D26" s="41" t="s">
        <v>18</v>
      </c>
      <c r="E26" s="41" t="s">
        <v>19</v>
      </c>
      <c r="F26" s="39" t="s">
        <v>158</v>
      </c>
      <c r="G26" s="42">
        <v>20000</v>
      </c>
      <c r="H26" s="42">
        <v>20000</v>
      </c>
      <c r="I26" s="52"/>
      <c r="J26" s="53" t="s">
        <v>159</v>
      </c>
      <c r="K26" s="53" t="s">
        <v>160</v>
      </c>
      <c r="L26" s="54" t="s">
        <v>38</v>
      </c>
      <c r="M26" s="54" t="s">
        <v>79</v>
      </c>
      <c r="N26" s="55" t="s">
        <v>161</v>
      </c>
    </row>
    <row r="27" ht="39" spans="1:14">
      <c r="A27" s="38">
        <f t="shared" si="0"/>
        <v>24</v>
      </c>
      <c r="B27" s="39" t="s">
        <v>162</v>
      </c>
      <c r="C27" s="40" t="s">
        <v>163</v>
      </c>
      <c r="D27" s="41" t="s">
        <v>18</v>
      </c>
      <c r="E27" s="41" t="s">
        <v>19</v>
      </c>
      <c r="F27" s="39" t="s">
        <v>164</v>
      </c>
      <c r="G27" s="42">
        <v>20000</v>
      </c>
      <c r="H27" s="42">
        <v>20000</v>
      </c>
      <c r="I27" s="52"/>
      <c r="J27" s="53" t="s">
        <v>159</v>
      </c>
      <c r="K27" s="53" t="s">
        <v>160</v>
      </c>
      <c r="L27" s="54" t="s">
        <v>38</v>
      </c>
      <c r="M27" s="54" t="s">
        <v>79</v>
      </c>
      <c r="N27" s="55" t="s">
        <v>161</v>
      </c>
    </row>
    <row r="28" ht="39" spans="1:14">
      <c r="A28" s="38">
        <f t="shared" si="0"/>
        <v>25</v>
      </c>
      <c r="B28" s="39" t="s">
        <v>162</v>
      </c>
      <c r="C28" s="40" t="s">
        <v>163</v>
      </c>
      <c r="D28" s="41" t="s">
        <v>18</v>
      </c>
      <c r="E28" s="41" t="s">
        <v>19</v>
      </c>
      <c r="F28" s="39" t="s">
        <v>165</v>
      </c>
      <c r="G28" s="42">
        <v>20000</v>
      </c>
      <c r="H28" s="42">
        <v>20000</v>
      </c>
      <c r="I28" s="52"/>
      <c r="J28" s="53" t="s">
        <v>159</v>
      </c>
      <c r="K28" s="53" t="s">
        <v>160</v>
      </c>
      <c r="L28" s="54" t="s">
        <v>38</v>
      </c>
      <c r="M28" s="54" t="s">
        <v>79</v>
      </c>
      <c r="N28" s="55" t="s">
        <v>161</v>
      </c>
    </row>
    <row r="29" ht="26" spans="1:14">
      <c r="A29" s="38">
        <f t="shared" si="0"/>
        <v>26</v>
      </c>
      <c r="B29" s="39" t="s">
        <v>166</v>
      </c>
      <c r="C29" s="40" t="s">
        <v>167</v>
      </c>
      <c r="D29" s="41" t="s">
        <v>18</v>
      </c>
      <c r="E29" s="41" t="s">
        <v>19</v>
      </c>
      <c r="F29" s="39" t="s">
        <v>27</v>
      </c>
      <c r="G29" s="42">
        <v>20000</v>
      </c>
      <c r="H29" s="42">
        <v>20000</v>
      </c>
      <c r="I29" s="52"/>
      <c r="J29" s="53" t="s">
        <v>168</v>
      </c>
      <c r="K29" s="53" t="s">
        <v>169</v>
      </c>
      <c r="L29" s="54" t="s">
        <v>122</v>
      </c>
      <c r="M29" s="54" t="s">
        <v>97</v>
      </c>
      <c r="N29" s="55" t="s">
        <v>170</v>
      </c>
    </row>
    <row r="30" ht="26" spans="1:14">
      <c r="A30" s="38">
        <f t="shared" si="0"/>
        <v>27</v>
      </c>
      <c r="B30" s="39" t="s">
        <v>171</v>
      </c>
      <c r="C30" s="40" t="s">
        <v>172</v>
      </c>
      <c r="D30" s="41" t="s">
        <v>18</v>
      </c>
      <c r="E30" s="41" t="s">
        <v>19</v>
      </c>
      <c r="F30" s="39" t="s">
        <v>173</v>
      </c>
      <c r="G30" s="42">
        <v>20000</v>
      </c>
      <c r="H30" s="42">
        <v>20000</v>
      </c>
      <c r="I30" s="52"/>
      <c r="J30" s="53" t="s">
        <v>168</v>
      </c>
      <c r="K30" s="53" t="s">
        <v>169</v>
      </c>
      <c r="L30" s="54" t="s">
        <v>122</v>
      </c>
      <c r="M30" s="54" t="s">
        <v>97</v>
      </c>
      <c r="N30" s="55" t="s">
        <v>170</v>
      </c>
    </row>
    <row r="31" ht="39" spans="1:14">
      <c r="A31" s="38">
        <f t="shared" si="0"/>
        <v>28</v>
      </c>
      <c r="B31" s="39" t="s">
        <v>171</v>
      </c>
      <c r="C31" s="40" t="s">
        <v>172</v>
      </c>
      <c r="D31" s="41" t="s">
        <v>18</v>
      </c>
      <c r="E31" s="41" t="s">
        <v>19</v>
      </c>
      <c r="F31" s="39" t="s">
        <v>27</v>
      </c>
      <c r="G31" s="42">
        <v>20000</v>
      </c>
      <c r="H31" s="42">
        <v>20000</v>
      </c>
      <c r="I31" s="52"/>
      <c r="J31" s="53" t="s">
        <v>174</v>
      </c>
      <c r="K31" s="53" t="s">
        <v>175</v>
      </c>
      <c r="L31" s="54" t="s">
        <v>30</v>
      </c>
      <c r="M31" s="54" t="s">
        <v>176</v>
      </c>
      <c r="N31" s="55" t="s">
        <v>177</v>
      </c>
    </row>
    <row r="32" ht="26" spans="1:14">
      <c r="A32" s="38">
        <f t="shared" si="0"/>
        <v>29</v>
      </c>
      <c r="B32" s="39" t="s">
        <v>178</v>
      </c>
      <c r="C32" s="40" t="s">
        <v>179</v>
      </c>
      <c r="D32" s="41" t="s">
        <v>18</v>
      </c>
      <c r="E32" s="41" t="s">
        <v>19</v>
      </c>
      <c r="F32" s="39" t="s">
        <v>27</v>
      </c>
      <c r="G32" s="42">
        <v>20000</v>
      </c>
      <c r="H32" s="42">
        <v>20000</v>
      </c>
      <c r="I32" s="52"/>
      <c r="J32" s="53" t="s">
        <v>180</v>
      </c>
      <c r="K32" s="53" t="s">
        <v>181</v>
      </c>
      <c r="L32" s="54" t="s">
        <v>122</v>
      </c>
      <c r="M32" s="54" t="s">
        <v>182</v>
      </c>
      <c r="N32" s="55" t="s">
        <v>183</v>
      </c>
    </row>
    <row r="33" ht="26" spans="1:14">
      <c r="A33" s="38">
        <f t="shared" si="0"/>
        <v>30</v>
      </c>
      <c r="B33" s="39" t="s">
        <v>184</v>
      </c>
      <c r="C33" s="40" t="s">
        <v>185</v>
      </c>
      <c r="D33" s="41" t="s">
        <v>18</v>
      </c>
      <c r="E33" s="41" t="s">
        <v>19</v>
      </c>
      <c r="F33" s="39" t="s">
        <v>27</v>
      </c>
      <c r="G33" s="42">
        <v>20000</v>
      </c>
      <c r="H33" s="42">
        <v>20000</v>
      </c>
      <c r="I33" s="52"/>
      <c r="J33" s="53" t="s">
        <v>186</v>
      </c>
      <c r="K33" s="53" t="s">
        <v>187</v>
      </c>
      <c r="L33" s="54" t="s">
        <v>76</v>
      </c>
      <c r="M33" s="54" t="s">
        <v>188</v>
      </c>
      <c r="N33" s="55" t="s">
        <v>189</v>
      </c>
    </row>
    <row r="34" ht="39" spans="1:14">
      <c r="A34" s="38">
        <f t="shared" si="0"/>
        <v>31</v>
      </c>
      <c r="B34" s="39" t="s">
        <v>190</v>
      </c>
      <c r="C34" s="40" t="s">
        <v>191</v>
      </c>
      <c r="D34" s="41" t="s">
        <v>18</v>
      </c>
      <c r="E34" s="41" t="s">
        <v>19</v>
      </c>
      <c r="F34" s="39" t="s">
        <v>192</v>
      </c>
      <c r="G34" s="42">
        <v>20000</v>
      </c>
      <c r="H34" s="42">
        <v>20000</v>
      </c>
      <c r="I34" s="52"/>
      <c r="J34" s="53" t="s">
        <v>193</v>
      </c>
      <c r="K34" s="53" t="s">
        <v>194</v>
      </c>
      <c r="L34" s="54" t="s">
        <v>195</v>
      </c>
      <c r="M34" s="54" t="s">
        <v>196</v>
      </c>
      <c r="N34" s="55" t="s">
        <v>197</v>
      </c>
    </row>
    <row r="35" ht="39" spans="1:14">
      <c r="A35" s="38">
        <f t="shared" si="0"/>
        <v>32</v>
      </c>
      <c r="B35" s="39" t="s">
        <v>198</v>
      </c>
      <c r="C35" s="40" t="s">
        <v>199</v>
      </c>
      <c r="D35" s="41" t="s">
        <v>18</v>
      </c>
      <c r="E35" s="41" t="s">
        <v>19</v>
      </c>
      <c r="F35" s="39" t="s">
        <v>200</v>
      </c>
      <c r="G35" s="42">
        <v>20000</v>
      </c>
      <c r="H35" s="42">
        <v>20000</v>
      </c>
      <c r="I35" s="52"/>
      <c r="J35" s="53" t="s">
        <v>201</v>
      </c>
      <c r="K35" s="53" t="s">
        <v>202</v>
      </c>
      <c r="L35" s="54" t="s">
        <v>94</v>
      </c>
      <c r="M35" s="54" t="s">
        <v>203</v>
      </c>
      <c r="N35" s="55" t="s">
        <v>204</v>
      </c>
    </row>
    <row r="36" ht="39" spans="1:14">
      <c r="A36" s="38">
        <f t="shared" si="0"/>
        <v>33</v>
      </c>
      <c r="B36" s="39" t="s">
        <v>198</v>
      </c>
      <c r="C36" s="40" t="s">
        <v>199</v>
      </c>
      <c r="D36" s="41" t="s">
        <v>18</v>
      </c>
      <c r="E36" s="41" t="s">
        <v>19</v>
      </c>
      <c r="F36" s="39" t="s">
        <v>205</v>
      </c>
      <c r="G36" s="42">
        <v>20000</v>
      </c>
      <c r="H36" s="42">
        <v>20000</v>
      </c>
      <c r="I36" s="52"/>
      <c r="J36" s="53" t="s">
        <v>206</v>
      </c>
      <c r="K36" s="53" t="s">
        <v>207</v>
      </c>
      <c r="L36" s="54" t="s">
        <v>208</v>
      </c>
      <c r="M36" s="54" t="s">
        <v>209</v>
      </c>
      <c r="N36" s="55" t="s">
        <v>210</v>
      </c>
    </row>
    <row r="37" ht="39" spans="1:14">
      <c r="A37" s="38">
        <f t="shared" si="0"/>
        <v>34</v>
      </c>
      <c r="B37" s="39" t="s">
        <v>211</v>
      </c>
      <c r="C37" s="40" t="s">
        <v>212</v>
      </c>
      <c r="D37" s="41" t="s">
        <v>18</v>
      </c>
      <c r="E37" s="41" t="s">
        <v>19</v>
      </c>
      <c r="F37" s="39" t="s">
        <v>213</v>
      </c>
      <c r="G37" s="42">
        <v>20000</v>
      </c>
      <c r="H37" s="42">
        <v>20000</v>
      </c>
      <c r="I37" s="52"/>
      <c r="J37" s="53" t="s">
        <v>214</v>
      </c>
      <c r="K37" s="53" t="s">
        <v>215</v>
      </c>
      <c r="L37" s="54" t="s">
        <v>216</v>
      </c>
      <c r="M37" s="54" t="s">
        <v>109</v>
      </c>
      <c r="N37" s="55" t="s">
        <v>217</v>
      </c>
    </row>
    <row r="38" ht="26" spans="1:14">
      <c r="A38" s="38">
        <f t="shared" si="0"/>
        <v>35</v>
      </c>
      <c r="B38" s="39" t="s">
        <v>218</v>
      </c>
      <c r="C38" s="40" t="s">
        <v>219</v>
      </c>
      <c r="D38" s="41" t="s">
        <v>18</v>
      </c>
      <c r="E38" s="41" t="s">
        <v>19</v>
      </c>
      <c r="F38" s="39" t="s">
        <v>27</v>
      </c>
      <c r="G38" s="42">
        <v>20000</v>
      </c>
      <c r="H38" s="42">
        <v>20000</v>
      </c>
      <c r="I38" s="52"/>
      <c r="J38" s="53" t="s">
        <v>220</v>
      </c>
      <c r="K38" s="53" t="s">
        <v>221</v>
      </c>
      <c r="L38" s="54" t="s">
        <v>60</v>
      </c>
      <c r="M38" s="54" t="s">
        <v>222</v>
      </c>
      <c r="N38" s="55" t="s">
        <v>223</v>
      </c>
    </row>
    <row r="39" ht="39" spans="1:14">
      <c r="A39" s="43" t="s">
        <v>224</v>
      </c>
      <c r="B39" s="44"/>
      <c r="C39" s="45"/>
      <c r="D39" s="46"/>
      <c r="E39" s="46"/>
      <c r="F39" s="44"/>
      <c r="G39" s="47">
        <f>SUM(G4:G38)</f>
        <v>797906</v>
      </c>
      <c r="H39" s="47">
        <f>SUM(H4:H38)</f>
        <v>797906</v>
      </c>
      <c r="I39" s="56"/>
      <c r="J39" s="57" t="s">
        <v>225</v>
      </c>
      <c r="K39" s="57" t="s">
        <v>226</v>
      </c>
      <c r="L39" s="54" t="s">
        <v>227</v>
      </c>
      <c r="M39" s="54" t="s">
        <v>228</v>
      </c>
      <c r="N39" s="55" t="s">
        <v>229</v>
      </c>
    </row>
    <row r="40" ht="26" spans="1:14">
      <c r="A40" s="38">
        <f>ROW()-4</f>
        <v>36</v>
      </c>
      <c r="B40" s="39" t="s">
        <v>230</v>
      </c>
      <c r="C40" s="40" t="s">
        <v>231</v>
      </c>
      <c r="D40" s="41" t="s">
        <v>18</v>
      </c>
      <c r="E40" s="41" t="s">
        <v>232</v>
      </c>
      <c r="F40" s="39" t="s">
        <v>119</v>
      </c>
      <c r="G40" s="42">
        <v>40000</v>
      </c>
      <c r="H40" s="42">
        <v>40000</v>
      </c>
      <c r="I40" s="52"/>
      <c r="J40" s="53" t="s">
        <v>233</v>
      </c>
      <c r="K40" s="53" t="s">
        <v>234</v>
      </c>
      <c r="L40" s="54" t="s">
        <v>83</v>
      </c>
      <c r="M40" s="54" t="s">
        <v>235</v>
      </c>
      <c r="N40" s="55" t="s">
        <v>236</v>
      </c>
    </row>
    <row r="41" ht="26" spans="1:14">
      <c r="A41" s="38">
        <f t="shared" ref="A41:A85" si="1">ROW()-4</f>
        <v>37</v>
      </c>
      <c r="B41" s="39" t="s">
        <v>46</v>
      </c>
      <c r="C41" s="40" t="s">
        <v>237</v>
      </c>
      <c r="D41" s="41" t="s">
        <v>18</v>
      </c>
      <c r="E41" s="41" t="s">
        <v>232</v>
      </c>
      <c r="F41" s="39" t="s">
        <v>119</v>
      </c>
      <c r="G41" s="42">
        <v>40000</v>
      </c>
      <c r="H41" s="42">
        <v>40000</v>
      </c>
      <c r="I41" s="52"/>
      <c r="J41" s="53" t="s">
        <v>238</v>
      </c>
      <c r="K41" s="53" t="s">
        <v>239</v>
      </c>
      <c r="L41" s="54" t="s">
        <v>60</v>
      </c>
      <c r="M41" s="54" t="s">
        <v>240</v>
      </c>
      <c r="N41" s="55" t="s">
        <v>241</v>
      </c>
    </row>
    <row r="42" ht="26" spans="1:14">
      <c r="A42" s="38">
        <f t="shared" si="1"/>
        <v>38</v>
      </c>
      <c r="B42" s="39" t="s">
        <v>40</v>
      </c>
      <c r="C42" s="40" t="s">
        <v>41</v>
      </c>
      <c r="D42" s="41" t="s">
        <v>18</v>
      </c>
      <c r="E42" s="41" t="s">
        <v>232</v>
      </c>
      <c r="F42" s="39" t="s">
        <v>242</v>
      </c>
      <c r="G42" s="42">
        <v>20000</v>
      </c>
      <c r="H42" s="42">
        <v>20000</v>
      </c>
      <c r="I42" s="52"/>
      <c r="J42" s="53" t="s">
        <v>243</v>
      </c>
      <c r="K42" s="53" t="s">
        <v>244</v>
      </c>
      <c r="L42" s="54" t="s">
        <v>38</v>
      </c>
      <c r="M42" s="54" t="s">
        <v>245</v>
      </c>
      <c r="N42" s="55" t="s">
        <v>246</v>
      </c>
    </row>
    <row r="43" ht="39" spans="1:14">
      <c r="A43" s="38">
        <f t="shared" si="1"/>
        <v>39</v>
      </c>
      <c r="B43" s="39" t="s">
        <v>70</v>
      </c>
      <c r="C43" s="40" t="s">
        <v>247</v>
      </c>
      <c r="D43" s="41" t="s">
        <v>18</v>
      </c>
      <c r="E43" s="41" t="s">
        <v>232</v>
      </c>
      <c r="F43" s="39" t="s">
        <v>242</v>
      </c>
      <c r="G43" s="42">
        <v>30000</v>
      </c>
      <c r="H43" s="42">
        <v>30000</v>
      </c>
      <c r="I43" s="52"/>
      <c r="J43" s="53" t="s">
        <v>248</v>
      </c>
      <c r="K43" s="53" t="s">
        <v>249</v>
      </c>
      <c r="L43" s="54" t="s">
        <v>53</v>
      </c>
      <c r="M43" s="54" t="s">
        <v>250</v>
      </c>
      <c r="N43" s="55" t="s">
        <v>251</v>
      </c>
    </row>
    <row r="44" ht="26" spans="1:14">
      <c r="A44" s="38">
        <f t="shared" si="1"/>
        <v>40</v>
      </c>
      <c r="B44" s="39" t="s">
        <v>77</v>
      </c>
      <c r="C44" s="40" t="s">
        <v>252</v>
      </c>
      <c r="D44" s="41" t="s">
        <v>18</v>
      </c>
      <c r="E44" s="41" t="s">
        <v>232</v>
      </c>
      <c r="F44" s="39" t="s">
        <v>119</v>
      </c>
      <c r="G44" s="42">
        <v>40000</v>
      </c>
      <c r="H44" s="42">
        <v>40000</v>
      </c>
      <c r="I44" s="52"/>
      <c r="J44" s="53" t="s">
        <v>253</v>
      </c>
      <c r="K44" s="53" t="s">
        <v>254</v>
      </c>
      <c r="L44" s="54" t="s">
        <v>94</v>
      </c>
      <c r="M44" s="54" t="s">
        <v>130</v>
      </c>
      <c r="N44" s="55" t="s">
        <v>255</v>
      </c>
    </row>
    <row r="45" ht="26" spans="1:14">
      <c r="A45" s="38">
        <f t="shared" si="1"/>
        <v>41</v>
      </c>
      <c r="B45" s="39" t="s">
        <v>84</v>
      </c>
      <c r="C45" s="40" t="s">
        <v>256</v>
      </c>
      <c r="D45" s="41" t="s">
        <v>18</v>
      </c>
      <c r="E45" s="41" t="s">
        <v>232</v>
      </c>
      <c r="F45" s="39" t="s">
        <v>119</v>
      </c>
      <c r="G45" s="42">
        <v>40000</v>
      </c>
      <c r="H45" s="42">
        <v>40000</v>
      </c>
      <c r="I45" s="52"/>
      <c r="J45" s="53" t="s">
        <v>257</v>
      </c>
      <c r="K45" s="53" t="s">
        <v>258</v>
      </c>
      <c r="L45" s="54" t="s">
        <v>83</v>
      </c>
      <c r="M45" s="54" t="s">
        <v>133</v>
      </c>
      <c r="N45" s="55" t="s">
        <v>259</v>
      </c>
    </row>
    <row r="46" ht="26" spans="1:14">
      <c r="A46" s="38">
        <f t="shared" si="1"/>
        <v>42</v>
      </c>
      <c r="B46" s="39" t="s">
        <v>250</v>
      </c>
      <c r="C46" s="40" t="s">
        <v>260</v>
      </c>
      <c r="D46" s="41" t="s">
        <v>18</v>
      </c>
      <c r="E46" s="41" t="s">
        <v>232</v>
      </c>
      <c r="F46" s="39" t="s">
        <v>119</v>
      </c>
      <c r="G46" s="42">
        <v>40000</v>
      </c>
      <c r="H46" s="42">
        <v>40000</v>
      </c>
      <c r="I46" s="52"/>
      <c r="J46" s="53" t="s">
        <v>257</v>
      </c>
      <c r="K46" s="53" t="s">
        <v>258</v>
      </c>
      <c r="L46" s="54" t="s">
        <v>83</v>
      </c>
      <c r="M46" s="54" t="s">
        <v>133</v>
      </c>
      <c r="N46" s="55" t="s">
        <v>259</v>
      </c>
    </row>
    <row r="47" ht="26" spans="1:14">
      <c r="A47" s="38">
        <f t="shared" si="1"/>
        <v>43</v>
      </c>
      <c r="B47" s="39" t="s">
        <v>89</v>
      </c>
      <c r="C47" s="40" t="s">
        <v>261</v>
      </c>
      <c r="D47" s="41" t="s">
        <v>18</v>
      </c>
      <c r="E47" s="41" t="s">
        <v>232</v>
      </c>
      <c r="F47" s="39" t="s">
        <v>242</v>
      </c>
      <c r="G47" s="42">
        <v>20000</v>
      </c>
      <c r="H47" s="42">
        <v>20000</v>
      </c>
      <c r="I47" s="52"/>
      <c r="J47" s="53" t="s">
        <v>262</v>
      </c>
      <c r="K47" s="53" t="s">
        <v>263</v>
      </c>
      <c r="L47" s="54" t="s">
        <v>38</v>
      </c>
      <c r="M47" s="54" t="s">
        <v>141</v>
      </c>
      <c r="N47" s="55" t="s">
        <v>264</v>
      </c>
    </row>
    <row r="48" ht="26" spans="1:14">
      <c r="A48" s="38">
        <f t="shared" si="1"/>
        <v>44</v>
      </c>
      <c r="B48" s="39" t="s">
        <v>95</v>
      </c>
      <c r="C48" s="40" t="s">
        <v>265</v>
      </c>
      <c r="D48" s="41" t="s">
        <v>18</v>
      </c>
      <c r="E48" s="41" t="s">
        <v>232</v>
      </c>
      <c r="F48" s="39" t="s">
        <v>119</v>
      </c>
      <c r="G48" s="42">
        <v>20000</v>
      </c>
      <c r="H48" s="42">
        <v>20000</v>
      </c>
      <c r="I48" s="52"/>
      <c r="J48" s="53" t="s">
        <v>266</v>
      </c>
      <c r="K48" s="53" t="s">
        <v>267</v>
      </c>
      <c r="L48" s="54" t="s">
        <v>138</v>
      </c>
      <c r="M48" s="54" t="s">
        <v>230</v>
      </c>
      <c r="N48" s="55" t="s">
        <v>268</v>
      </c>
    </row>
    <row r="49" ht="26" spans="1:14">
      <c r="A49" s="38">
        <f t="shared" si="1"/>
        <v>45</v>
      </c>
      <c r="B49" s="39" t="s">
        <v>102</v>
      </c>
      <c r="C49" s="40" t="s">
        <v>269</v>
      </c>
      <c r="D49" s="41" t="s">
        <v>18</v>
      </c>
      <c r="E49" s="41" t="s">
        <v>232</v>
      </c>
      <c r="F49" s="39" t="s">
        <v>119</v>
      </c>
      <c r="G49" s="42">
        <v>40000</v>
      </c>
      <c r="H49" s="42">
        <v>40000</v>
      </c>
      <c r="I49" s="52"/>
      <c r="J49" s="53" t="s">
        <v>270</v>
      </c>
      <c r="K49" s="53" t="s">
        <v>271</v>
      </c>
      <c r="L49" s="54" t="s">
        <v>60</v>
      </c>
      <c r="M49" s="54" t="s">
        <v>148</v>
      </c>
      <c r="N49" s="55" t="s">
        <v>272</v>
      </c>
    </row>
    <row r="50" ht="26" spans="1:14">
      <c r="A50" s="38">
        <f t="shared" si="1"/>
        <v>46</v>
      </c>
      <c r="B50" s="39" t="s">
        <v>107</v>
      </c>
      <c r="C50" s="40" t="s">
        <v>273</v>
      </c>
      <c r="D50" s="41" t="s">
        <v>18</v>
      </c>
      <c r="E50" s="41" t="s">
        <v>232</v>
      </c>
      <c r="F50" s="39" t="s">
        <v>274</v>
      </c>
      <c r="G50" s="42">
        <v>20000</v>
      </c>
      <c r="H50" s="42">
        <v>20000</v>
      </c>
      <c r="I50" s="52"/>
      <c r="J50" s="53" t="s">
        <v>270</v>
      </c>
      <c r="K50" s="53" t="s">
        <v>271</v>
      </c>
      <c r="L50" s="39" t="s">
        <v>60</v>
      </c>
      <c r="M50" s="39" t="s">
        <v>148</v>
      </c>
      <c r="N50" s="55" t="s">
        <v>272</v>
      </c>
    </row>
    <row r="51" ht="26" spans="1:14">
      <c r="A51" s="38">
        <f t="shared" si="1"/>
        <v>47</v>
      </c>
      <c r="B51" s="39" t="s">
        <v>115</v>
      </c>
      <c r="C51" s="40" t="s">
        <v>275</v>
      </c>
      <c r="D51" s="41" t="s">
        <v>18</v>
      </c>
      <c r="E51" s="41" t="s">
        <v>232</v>
      </c>
      <c r="F51" s="39" t="s">
        <v>119</v>
      </c>
      <c r="G51" s="42">
        <v>40000</v>
      </c>
      <c r="H51" s="42">
        <v>40000</v>
      </c>
      <c r="I51" s="52"/>
      <c r="J51" s="53" t="s">
        <v>276</v>
      </c>
      <c r="K51" s="53" t="s">
        <v>277</v>
      </c>
      <c r="L51" s="39" t="s">
        <v>76</v>
      </c>
      <c r="M51" s="39" t="s">
        <v>156</v>
      </c>
      <c r="N51" s="55" t="s">
        <v>278</v>
      </c>
    </row>
    <row r="52" ht="26" spans="1:14">
      <c r="A52" s="38">
        <f t="shared" si="1"/>
        <v>48</v>
      </c>
      <c r="B52" s="39" t="s">
        <v>139</v>
      </c>
      <c r="C52" s="40" t="s">
        <v>279</v>
      </c>
      <c r="D52" s="41" t="s">
        <v>18</v>
      </c>
      <c r="E52" s="41" t="s">
        <v>232</v>
      </c>
      <c r="F52" s="39" t="s">
        <v>119</v>
      </c>
      <c r="G52" s="42">
        <v>40000</v>
      </c>
      <c r="H52" s="42">
        <v>40000</v>
      </c>
      <c r="I52" s="52"/>
      <c r="J52" s="53" t="s">
        <v>276</v>
      </c>
      <c r="K52" s="53" t="s">
        <v>277</v>
      </c>
      <c r="L52" s="39" t="s">
        <v>76</v>
      </c>
      <c r="M52" s="39" t="s">
        <v>156</v>
      </c>
      <c r="N52" s="55" t="s">
        <v>278</v>
      </c>
    </row>
    <row r="53" ht="39" spans="1:14">
      <c r="A53" s="38">
        <f t="shared" si="1"/>
        <v>49</v>
      </c>
      <c r="B53" s="39" t="s">
        <v>64</v>
      </c>
      <c r="C53" s="40" t="s">
        <v>65</v>
      </c>
      <c r="D53" s="41" t="s">
        <v>18</v>
      </c>
      <c r="E53" s="41" t="s">
        <v>232</v>
      </c>
      <c r="F53" s="39" t="s">
        <v>280</v>
      </c>
      <c r="G53" s="42">
        <v>10000</v>
      </c>
      <c r="H53" s="42">
        <v>10000</v>
      </c>
      <c r="I53" s="52"/>
      <c r="J53" s="53" t="s">
        <v>281</v>
      </c>
      <c r="K53" s="53" t="s">
        <v>282</v>
      </c>
      <c r="L53" s="39" t="s">
        <v>283</v>
      </c>
      <c r="M53" s="39" t="s">
        <v>284</v>
      </c>
      <c r="N53" s="55" t="s">
        <v>285</v>
      </c>
    </row>
    <row r="54" ht="26" spans="1:14">
      <c r="A54" s="38">
        <f t="shared" si="1"/>
        <v>50</v>
      </c>
      <c r="B54" s="39" t="s">
        <v>176</v>
      </c>
      <c r="C54" s="40" t="s">
        <v>286</v>
      </c>
      <c r="D54" s="41" t="s">
        <v>18</v>
      </c>
      <c r="E54" s="41" t="s">
        <v>232</v>
      </c>
      <c r="F54" s="39" t="s">
        <v>119</v>
      </c>
      <c r="G54" s="42">
        <v>40000</v>
      </c>
      <c r="H54" s="42">
        <v>40000</v>
      </c>
      <c r="I54" s="52"/>
      <c r="J54" s="53" t="s">
        <v>287</v>
      </c>
      <c r="K54" s="53" t="s">
        <v>288</v>
      </c>
      <c r="L54" s="39" t="s">
        <v>289</v>
      </c>
      <c r="M54" s="39" t="s">
        <v>290</v>
      </c>
      <c r="N54" s="55" t="s">
        <v>291</v>
      </c>
    </row>
    <row r="55" ht="26" spans="1:14">
      <c r="A55" s="38">
        <f t="shared" si="1"/>
        <v>51</v>
      </c>
      <c r="B55" s="39" t="s">
        <v>182</v>
      </c>
      <c r="C55" s="40" t="s">
        <v>292</v>
      </c>
      <c r="D55" s="41" t="s">
        <v>18</v>
      </c>
      <c r="E55" s="41" t="s">
        <v>232</v>
      </c>
      <c r="F55" s="39" t="s">
        <v>119</v>
      </c>
      <c r="G55" s="42">
        <v>40000</v>
      </c>
      <c r="H55" s="42">
        <v>40000</v>
      </c>
      <c r="I55" s="52"/>
      <c r="J55" s="53" t="s">
        <v>293</v>
      </c>
      <c r="K55" s="53" t="s">
        <v>294</v>
      </c>
      <c r="L55" s="39" t="s">
        <v>295</v>
      </c>
      <c r="M55" s="39" t="s">
        <v>162</v>
      </c>
      <c r="N55" s="55" t="s">
        <v>296</v>
      </c>
    </row>
    <row r="56" ht="26" spans="1:14">
      <c r="A56" s="38">
        <f t="shared" si="1"/>
        <v>52</v>
      </c>
      <c r="B56" s="39" t="s">
        <v>188</v>
      </c>
      <c r="C56" s="40" t="s">
        <v>297</v>
      </c>
      <c r="D56" s="41" t="s">
        <v>18</v>
      </c>
      <c r="E56" s="41" t="s">
        <v>232</v>
      </c>
      <c r="F56" s="39" t="s">
        <v>298</v>
      </c>
      <c r="G56" s="42">
        <v>40000</v>
      </c>
      <c r="H56" s="42">
        <v>40000</v>
      </c>
      <c r="I56" s="52"/>
      <c r="J56" s="53" t="s">
        <v>293</v>
      </c>
      <c r="K56" s="53" t="s">
        <v>294</v>
      </c>
      <c r="L56" s="39" t="s">
        <v>295</v>
      </c>
      <c r="M56" s="39" t="s">
        <v>162</v>
      </c>
      <c r="N56" s="55" t="s">
        <v>296</v>
      </c>
    </row>
    <row r="57" ht="26" spans="1:14">
      <c r="A57" s="38">
        <f t="shared" si="1"/>
        <v>53</v>
      </c>
      <c r="B57" s="39" t="s">
        <v>196</v>
      </c>
      <c r="C57" s="40" t="s">
        <v>299</v>
      </c>
      <c r="D57" s="41" t="s">
        <v>18</v>
      </c>
      <c r="E57" s="41" t="s">
        <v>232</v>
      </c>
      <c r="F57" s="39" t="s">
        <v>119</v>
      </c>
      <c r="G57" s="42">
        <v>40000</v>
      </c>
      <c r="H57" s="42">
        <v>40000</v>
      </c>
      <c r="I57" s="52"/>
      <c r="J57" s="53" t="s">
        <v>300</v>
      </c>
      <c r="K57" s="53" t="s">
        <v>301</v>
      </c>
      <c r="L57" s="39" t="s">
        <v>83</v>
      </c>
      <c r="M57" s="39" t="s">
        <v>166</v>
      </c>
      <c r="N57" s="55" t="s">
        <v>302</v>
      </c>
    </row>
    <row r="58" ht="26" spans="1:14">
      <c r="A58" s="38">
        <f t="shared" si="1"/>
        <v>54</v>
      </c>
      <c r="B58" s="39" t="s">
        <v>203</v>
      </c>
      <c r="C58" s="40" t="s">
        <v>303</v>
      </c>
      <c r="D58" s="41" t="s">
        <v>18</v>
      </c>
      <c r="E58" s="41" t="s">
        <v>232</v>
      </c>
      <c r="F58" s="39" t="s">
        <v>119</v>
      </c>
      <c r="G58" s="42">
        <v>30000</v>
      </c>
      <c r="H58" s="42">
        <v>30000</v>
      </c>
      <c r="I58" s="52"/>
      <c r="J58" s="53" t="s">
        <v>304</v>
      </c>
      <c r="K58" s="53" t="s">
        <v>305</v>
      </c>
      <c r="L58" s="39" t="s">
        <v>295</v>
      </c>
      <c r="M58" s="39" t="s">
        <v>171</v>
      </c>
      <c r="N58" s="55" t="s">
        <v>306</v>
      </c>
    </row>
    <row r="59" ht="26" spans="1:14">
      <c r="A59" s="38">
        <f t="shared" si="1"/>
        <v>55</v>
      </c>
      <c r="B59" s="39" t="s">
        <v>209</v>
      </c>
      <c r="C59" s="40" t="s">
        <v>307</v>
      </c>
      <c r="D59" s="41" t="s">
        <v>18</v>
      </c>
      <c r="E59" s="41" t="s">
        <v>232</v>
      </c>
      <c r="F59" s="39" t="s">
        <v>119</v>
      </c>
      <c r="G59" s="42">
        <v>40000</v>
      </c>
      <c r="H59" s="42">
        <v>40000</v>
      </c>
      <c r="I59" s="52"/>
      <c r="J59" s="53" t="s">
        <v>304</v>
      </c>
      <c r="K59" s="53" t="s">
        <v>305</v>
      </c>
      <c r="L59" s="39" t="s">
        <v>295</v>
      </c>
      <c r="M59" s="39" t="s">
        <v>171</v>
      </c>
      <c r="N59" s="55" t="s">
        <v>306</v>
      </c>
    </row>
    <row r="60" ht="26" spans="1:14">
      <c r="A60" s="38">
        <f t="shared" si="1"/>
        <v>56</v>
      </c>
      <c r="B60" s="39" t="s">
        <v>222</v>
      </c>
      <c r="C60" s="40" t="s">
        <v>308</v>
      </c>
      <c r="D60" s="41" t="s">
        <v>18</v>
      </c>
      <c r="E60" s="41" t="s">
        <v>232</v>
      </c>
      <c r="F60" s="39" t="s">
        <v>119</v>
      </c>
      <c r="G60" s="42">
        <v>40000</v>
      </c>
      <c r="H60" s="42">
        <v>40000</v>
      </c>
      <c r="I60" s="52"/>
      <c r="J60" s="53" t="s">
        <v>304</v>
      </c>
      <c r="K60" s="53" t="s">
        <v>305</v>
      </c>
      <c r="L60" s="39" t="s">
        <v>295</v>
      </c>
      <c r="M60" s="39" t="s">
        <v>171</v>
      </c>
      <c r="N60" s="55" t="s">
        <v>306</v>
      </c>
    </row>
    <row r="61" ht="39" spans="1:14">
      <c r="A61" s="38">
        <f t="shared" si="1"/>
        <v>57</v>
      </c>
      <c r="B61" s="39" t="s">
        <v>235</v>
      </c>
      <c r="C61" s="40" t="s">
        <v>309</v>
      </c>
      <c r="D61" s="41" t="s">
        <v>18</v>
      </c>
      <c r="E61" s="41" t="s">
        <v>232</v>
      </c>
      <c r="F61" s="39" t="s">
        <v>119</v>
      </c>
      <c r="G61" s="42">
        <v>40000</v>
      </c>
      <c r="H61" s="42">
        <v>40000</v>
      </c>
      <c r="I61" s="52"/>
      <c r="J61" s="53" t="s">
        <v>310</v>
      </c>
      <c r="K61" s="53" t="s">
        <v>311</v>
      </c>
      <c r="L61" s="39" t="s">
        <v>312</v>
      </c>
      <c r="M61" s="39" t="s">
        <v>313</v>
      </c>
      <c r="N61" s="55" t="s">
        <v>314</v>
      </c>
    </row>
    <row r="62" ht="26" spans="1:14">
      <c r="A62" s="38">
        <f t="shared" si="1"/>
        <v>58</v>
      </c>
      <c r="B62" s="39" t="s">
        <v>315</v>
      </c>
      <c r="C62" s="40" t="s">
        <v>316</v>
      </c>
      <c r="D62" s="41" t="s">
        <v>18</v>
      </c>
      <c r="E62" s="41" t="s">
        <v>232</v>
      </c>
      <c r="F62" s="39" t="s">
        <v>119</v>
      </c>
      <c r="G62" s="42">
        <v>40000</v>
      </c>
      <c r="H62" s="42">
        <v>40000</v>
      </c>
      <c r="I62" s="52"/>
      <c r="J62" s="53" t="s">
        <v>317</v>
      </c>
      <c r="K62" s="53" t="s">
        <v>318</v>
      </c>
      <c r="L62" s="39" t="s">
        <v>60</v>
      </c>
      <c r="M62" s="39" t="s">
        <v>178</v>
      </c>
      <c r="N62" s="55" t="s">
        <v>319</v>
      </c>
    </row>
    <row r="63" ht="26" spans="1:14">
      <c r="A63" s="38">
        <f t="shared" si="1"/>
        <v>59</v>
      </c>
      <c r="B63" s="39" t="s">
        <v>240</v>
      </c>
      <c r="C63" s="40" t="s">
        <v>320</v>
      </c>
      <c r="D63" s="41" t="s">
        <v>18</v>
      </c>
      <c r="E63" s="41" t="s">
        <v>232</v>
      </c>
      <c r="F63" s="39" t="s">
        <v>119</v>
      </c>
      <c r="G63" s="42">
        <v>40000</v>
      </c>
      <c r="H63" s="42">
        <v>40000</v>
      </c>
      <c r="I63" s="52"/>
      <c r="J63" s="53" t="s">
        <v>321</v>
      </c>
      <c r="K63" s="53" t="s">
        <v>322</v>
      </c>
      <c r="L63" s="39" t="s">
        <v>323</v>
      </c>
      <c r="M63" s="39" t="s">
        <v>184</v>
      </c>
      <c r="N63" s="55" t="s">
        <v>324</v>
      </c>
    </row>
    <row r="64" ht="39" spans="1:14">
      <c r="A64" s="38">
        <f t="shared" si="1"/>
        <v>60</v>
      </c>
      <c r="B64" s="39" t="s">
        <v>31</v>
      </c>
      <c r="C64" s="40" t="s">
        <v>325</v>
      </c>
      <c r="D64" s="41" t="s">
        <v>18</v>
      </c>
      <c r="E64" s="41" t="s">
        <v>232</v>
      </c>
      <c r="F64" s="39" t="s">
        <v>119</v>
      </c>
      <c r="G64" s="42">
        <v>40000</v>
      </c>
      <c r="H64" s="42">
        <v>40000</v>
      </c>
      <c r="I64" s="52"/>
      <c r="J64" s="53" t="s">
        <v>326</v>
      </c>
      <c r="K64" s="53" t="s">
        <v>327</v>
      </c>
      <c r="L64" s="39" t="s">
        <v>30</v>
      </c>
      <c r="M64" s="39" t="s">
        <v>328</v>
      </c>
      <c r="N64" s="55" t="s">
        <v>329</v>
      </c>
    </row>
    <row r="65" ht="39" spans="1:14">
      <c r="A65" s="38">
        <f t="shared" si="1"/>
        <v>61</v>
      </c>
      <c r="B65" s="39" t="s">
        <v>245</v>
      </c>
      <c r="C65" s="40" t="s">
        <v>330</v>
      </c>
      <c r="D65" s="41" t="s">
        <v>18</v>
      </c>
      <c r="E65" s="41" t="s">
        <v>232</v>
      </c>
      <c r="F65" s="39" t="s">
        <v>331</v>
      </c>
      <c r="G65" s="42">
        <v>10000</v>
      </c>
      <c r="H65" s="42">
        <v>10000</v>
      </c>
      <c r="I65" s="52"/>
      <c r="J65" s="53" t="s">
        <v>332</v>
      </c>
      <c r="K65" s="53" t="s">
        <v>333</v>
      </c>
      <c r="L65" s="39" t="s">
        <v>76</v>
      </c>
      <c r="M65" s="39" t="s">
        <v>334</v>
      </c>
      <c r="N65" s="55" t="s">
        <v>335</v>
      </c>
    </row>
    <row r="66" ht="39" spans="1:14">
      <c r="A66" s="38">
        <f t="shared" si="1"/>
        <v>62</v>
      </c>
      <c r="B66" s="39" t="s">
        <v>133</v>
      </c>
      <c r="C66" s="40" t="s">
        <v>134</v>
      </c>
      <c r="D66" s="41" t="s">
        <v>18</v>
      </c>
      <c r="E66" s="41" t="s">
        <v>232</v>
      </c>
      <c r="F66" s="39" t="s">
        <v>336</v>
      </c>
      <c r="G66" s="42">
        <v>20000</v>
      </c>
      <c r="H66" s="42">
        <v>20000</v>
      </c>
      <c r="I66" s="52"/>
      <c r="J66" s="53" t="s">
        <v>337</v>
      </c>
      <c r="K66" s="53" t="s">
        <v>338</v>
      </c>
      <c r="L66" s="39" t="s">
        <v>339</v>
      </c>
      <c r="M66" s="39" t="s">
        <v>340</v>
      </c>
      <c r="N66" s="55" t="s">
        <v>341</v>
      </c>
    </row>
    <row r="67" ht="26" spans="1:14">
      <c r="A67" s="38">
        <f t="shared" si="1"/>
        <v>63</v>
      </c>
      <c r="B67" s="39" t="s">
        <v>141</v>
      </c>
      <c r="C67" s="40" t="s">
        <v>142</v>
      </c>
      <c r="D67" s="41" t="s">
        <v>18</v>
      </c>
      <c r="E67" s="41" t="s">
        <v>232</v>
      </c>
      <c r="F67" s="39" t="s">
        <v>119</v>
      </c>
      <c r="G67" s="42">
        <v>40000</v>
      </c>
      <c r="H67" s="42">
        <v>40000</v>
      </c>
      <c r="I67" s="52"/>
      <c r="J67" s="53" t="s">
        <v>342</v>
      </c>
      <c r="K67" s="53" t="s">
        <v>343</v>
      </c>
      <c r="L67" s="39" t="s">
        <v>344</v>
      </c>
      <c r="M67" s="39" t="s">
        <v>345</v>
      </c>
      <c r="N67" s="55" t="s">
        <v>346</v>
      </c>
    </row>
    <row r="68" ht="39" spans="1:14">
      <c r="A68" s="38">
        <f t="shared" si="1"/>
        <v>64</v>
      </c>
      <c r="B68" s="39" t="s">
        <v>156</v>
      </c>
      <c r="C68" s="40" t="s">
        <v>157</v>
      </c>
      <c r="D68" s="41" t="s">
        <v>18</v>
      </c>
      <c r="E68" s="41" t="s">
        <v>232</v>
      </c>
      <c r="F68" s="39" t="s">
        <v>347</v>
      </c>
      <c r="G68" s="42">
        <v>40000</v>
      </c>
      <c r="H68" s="42">
        <v>40000</v>
      </c>
      <c r="I68" s="52"/>
      <c r="J68" s="53" t="s">
        <v>348</v>
      </c>
      <c r="K68" s="53" t="s">
        <v>349</v>
      </c>
      <c r="L68" s="39" t="s">
        <v>289</v>
      </c>
      <c r="M68" s="39" t="s">
        <v>350</v>
      </c>
      <c r="N68" s="55" t="s">
        <v>351</v>
      </c>
    </row>
    <row r="69" ht="39" spans="1:14">
      <c r="A69" s="38">
        <f t="shared" si="1"/>
        <v>65</v>
      </c>
      <c r="B69" s="39" t="s">
        <v>284</v>
      </c>
      <c r="C69" s="40" t="s">
        <v>352</v>
      </c>
      <c r="D69" s="41" t="s">
        <v>18</v>
      </c>
      <c r="E69" s="41" t="s">
        <v>232</v>
      </c>
      <c r="F69" s="39" t="s">
        <v>119</v>
      </c>
      <c r="G69" s="42">
        <v>20000</v>
      </c>
      <c r="H69" s="42">
        <v>20000</v>
      </c>
      <c r="I69" s="52"/>
      <c r="J69" s="53" t="s">
        <v>353</v>
      </c>
      <c r="K69" s="53" t="s">
        <v>354</v>
      </c>
      <c r="L69" s="39" t="s">
        <v>355</v>
      </c>
      <c r="M69" s="39" t="s">
        <v>190</v>
      </c>
      <c r="N69" s="55" t="s">
        <v>356</v>
      </c>
    </row>
    <row r="70" ht="39" spans="1:14">
      <c r="A70" s="38">
        <f t="shared" si="1"/>
        <v>66</v>
      </c>
      <c r="B70" s="39" t="s">
        <v>290</v>
      </c>
      <c r="C70" s="40" t="s">
        <v>357</v>
      </c>
      <c r="D70" s="41" t="s">
        <v>18</v>
      </c>
      <c r="E70" s="41" t="s">
        <v>232</v>
      </c>
      <c r="F70" s="39" t="s">
        <v>119</v>
      </c>
      <c r="G70" s="42">
        <v>40000</v>
      </c>
      <c r="H70" s="42">
        <v>40000</v>
      </c>
      <c r="I70" s="52"/>
      <c r="J70" s="53" t="s">
        <v>358</v>
      </c>
      <c r="K70" s="53" t="s">
        <v>359</v>
      </c>
      <c r="L70" s="39" t="s">
        <v>355</v>
      </c>
      <c r="M70" s="39" t="s">
        <v>360</v>
      </c>
      <c r="N70" s="55" t="s">
        <v>361</v>
      </c>
    </row>
    <row r="71" ht="26" spans="1:14">
      <c r="A71" s="38">
        <f t="shared" si="1"/>
        <v>67</v>
      </c>
      <c r="B71" s="39" t="s">
        <v>171</v>
      </c>
      <c r="C71" s="40" t="s">
        <v>172</v>
      </c>
      <c r="D71" s="41" t="s">
        <v>18</v>
      </c>
      <c r="E71" s="41" t="s">
        <v>232</v>
      </c>
      <c r="F71" s="39" t="s">
        <v>119</v>
      </c>
      <c r="G71" s="42">
        <v>40000</v>
      </c>
      <c r="H71" s="42">
        <v>40000</v>
      </c>
      <c r="I71" s="52"/>
      <c r="J71" s="53" t="s">
        <v>362</v>
      </c>
      <c r="K71" s="53" t="s">
        <v>363</v>
      </c>
      <c r="L71" s="39" t="s">
        <v>60</v>
      </c>
      <c r="M71" s="39" t="s">
        <v>364</v>
      </c>
      <c r="N71" s="55" t="s">
        <v>365</v>
      </c>
    </row>
    <row r="72" ht="26" spans="1:14">
      <c r="A72" s="38">
        <f t="shared" si="1"/>
        <v>68</v>
      </c>
      <c r="B72" s="39" t="s">
        <v>313</v>
      </c>
      <c r="C72" s="40" t="s">
        <v>366</v>
      </c>
      <c r="D72" s="41" t="s">
        <v>18</v>
      </c>
      <c r="E72" s="41" t="s">
        <v>232</v>
      </c>
      <c r="F72" s="39" t="s">
        <v>119</v>
      </c>
      <c r="G72" s="42">
        <v>20000</v>
      </c>
      <c r="H72" s="42">
        <v>20000</v>
      </c>
      <c r="I72" s="52"/>
      <c r="J72" s="53" t="s">
        <v>367</v>
      </c>
      <c r="K72" s="53" t="s">
        <v>368</v>
      </c>
      <c r="L72" s="39" t="s">
        <v>94</v>
      </c>
      <c r="M72" s="39" t="s">
        <v>198</v>
      </c>
      <c r="N72" s="55" t="s">
        <v>369</v>
      </c>
    </row>
    <row r="73" ht="26" spans="1:14">
      <c r="A73" s="38">
        <f t="shared" si="1"/>
        <v>69</v>
      </c>
      <c r="B73" s="39" t="s">
        <v>328</v>
      </c>
      <c r="C73" s="40" t="s">
        <v>370</v>
      </c>
      <c r="D73" s="41" t="s">
        <v>18</v>
      </c>
      <c r="E73" s="41" t="s">
        <v>232</v>
      </c>
      <c r="F73" s="39" t="s">
        <v>119</v>
      </c>
      <c r="G73" s="42">
        <v>40000</v>
      </c>
      <c r="H73" s="42">
        <v>40000</v>
      </c>
      <c r="I73" s="52"/>
      <c r="J73" s="53" t="s">
        <v>367</v>
      </c>
      <c r="K73" s="53" t="s">
        <v>368</v>
      </c>
      <c r="L73" s="39" t="s">
        <v>94</v>
      </c>
      <c r="M73" s="39" t="s">
        <v>198</v>
      </c>
      <c r="N73" s="55" t="s">
        <v>369</v>
      </c>
    </row>
    <row r="74" ht="26" spans="1:14">
      <c r="A74" s="38">
        <f t="shared" si="1"/>
        <v>70</v>
      </c>
      <c r="B74" s="39" t="s">
        <v>334</v>
      </c>
      <c r="C74" s="40" t="s">
        <v>371</v>
      </c>
      <c r="D74" s="41" t="s">
        <v>18</v>
      </c>
      <c r="E74" s="41" t="s">
        <v>232</v>
      </c>
      <c r="F74" s="39" t="s">
        <v>372</v>
      </c>
      <c r="G74" s="42">
        <v>40000</v>
      </c>
      <c r="H74" s="42">
        <v>40000</v>
      </c>
      <c r="I74" s="52"/>
      <c r="J74" s="53" t="s">
        <v>367</v>
      </c>
      <c r="K74" s="53" t="s">
        <v>368</v>
      </c>
      <c r="L74" s="39" t="s">
        <v>94</v>
      </c>
      <c r="M74" s="39" t="s">
        <v>198</v>
      </c>
      <c r="N74" s="55" t="s">
        <v>369</v>
      </c>
    </row>
    <row r="75" ht="26" spans="1:14">
      <c r="A75" s="38">
        <f t="shared" si="1"/>
        <v>71</v>
      </c>
      <c r="B75" s="39" t="s">
        <v>340</v>
      </c>
      <c r="C75" s="40" t="s">
        <v>373</v>
      </c>
      <c r="D75" s="41" t="s">
        <v>18</v>
      </c>
      <c r="E75" s="41" t="s">
        <v>232</v>
      </c>
      <c r="F75" s="39" t="s">
        <v>119</v>
      </c>
      <c r="G75" s="42">
        <v>40000</v>
      </c>
      <c r="H75" s="42">
        <v>40000</v>
      </c>
      <c r="I75" s="52"/>
      <c r="J75" s="53" t="s">
        <v>374</v>
      </c>
      <c r="K75" s="53" t="s">
        <v>375</v>
      </c>
      <c r="L75" s="39" t="s">
        <v>376</v>
      </c>
      <c r="M75" s="39" t="s">
        <v>211</v>
      </c>
      <c r="N75" s="55" t="s">
        <v>377</v>
      </c>
    </row>
    <row r="76" ht="26" spans="1:14">
      <c r="A76" s="38">
        <f t="shared" si="1"/>
        <v>72</v>
      </c>
      <c r="B76" s="39" t="s">
        <v>345</v>
      </c>
      <c r="C76" s="40" t="s">
        <v>378</v>
      </c>
      <c r="D76" s="41" t="s">
        <v>18</v>
      </c>
      <c r="E76" s="41" t="s">
        <v>232</v>
      </c>
      <c r="F76" s="39" t="s">
        <v>379</v>
      </c>
      <c r="G76" s="42">
        <v>40000</v>
      </c>
      <c r="H76" s="42">
        <v>40000</v>
      </c>
      <c r="I76" s="52"/>
      <c r="J76" s="53" t="s">
        <v>380</v>
      </c>
      <c r="K76" s="53" t="s">
        <v>381</v>
      </c>
      <c r="L76" s="39" t="s">
        <v>76</v>
      </c>
      <c r="M76" s="39" t="s">
        <v>382</v>
      </c>
      <c r="N76" s="55" t="s">
        <v>383</v>
      </c>
    </row>
    <row r="77" ht="26" spans="1:14">
      <c r="A77" s="38">
        <f t="shared" si="1"/>
        <v>73</v>
      </c>
      <c r="B77" s="39" t="s">
        <v>350</v>
      </c>
      <c r="C77" s="40" t="s">
        <v>384</v>
      </c>
      <c r="D77" s="41" t="s">
        <v>18</v>
      </c>
      <c r="E77" s="41" t="s">
        <v>232</v>
      </c>
      <c r="F77" s="39" t="s">
        <v>119</v>
      </c>
      <c r="G77" s="42">
        <v>40000</v>
      </c>
      <c r="H77" s="42">
        <v>40000</v>
      </c>
      <c r="I77" s="52"/>
      <c r="J77" s="53" t="s">
        <v>385</v>
      </c>
      <c r="K77" s="53" t="s">
        <v>386</v>
      </c>
      <c r="L77" s="39" t="s">
        <v>38</v>
      </c>
      <c r="M77" s="39" t="s">
        <v>387</v>
      </c>
      <c r="N77" s="55" t="s">
        <v>388</v>
      </c>
    </row>
    <row r="78" ht="26" spans="1:14">
      <c r="A78" s="38">
        <f t="shared" si="1"/>
        <v>74</v>
      </c>
      <c r="B78" s="39" t="s">
        <v>360</v>
      </c>
      <c r="C78" s="40" t="s">
        <v>389</v>
      </c>
      <c r="D78" s="41" t="s">
        <v>18</v>
      </c>
      <c r="E78" s="41" t="s">
        <v>232</v>
      </c>
      <c r="F78" s="39" t="s">
        <v>242</v>
      </c>
      <c r="G78" s="42">
        <v>40000</v>
      </c>
      <c r="H78" s="42">
        <v>40000</v>
      </c>
      <c r="I78" s="52"/>
      <c r="J78" s="53" t="s">
        <v>390</v>
      </c>
      <c r="K78" s="53" t="s">
        <v>391</v>
      </c>
      <c r="L78" s="39" t="s">
        <v>154</v>
      </c>
      <c r="M78" s="39" t="s">
        <v>392</v>
      </c>
      <c r="N78" s="55" t="s">
        <v>393</v>
      </c>
    </row>
    <row r="79" ht="39" spans="1:14">
      <c r="A79" s="38">
        <f t="shared" si="1"/>
        <v>75</v>
      </c>
      <c r="B79" s="39" t="s">
        <v>364</v>
      </c>
      <c r="C79" s="40" t="s">
        <v>394</v>
      </c>
      <c r="D79" s="41" t="s">
        <v>18</v>
      </c>
      <c r="E79" s="41" t="s">
        <v>232</v>
      </c>
      <c r="F79" s="39" t="s">
        <v>119</v>
      </c>
      <c r="G79" s="42">
        <v>40000</v>
      </c>
      <c r="H79" s="42">
        <v>40000</v>
      </c>
      <c r="I79" s="52"/>
      <c r="J79" s="53" t="s">
        <v>174</v>
      </c>
      <c r="K79" s="53" t="s">
        <v>175</v>
      </c>
      <c r="L79" s="39" t="s">
        <v>30</v>
      </c>
      <c r="M79" s="39" t="s">
        <v>176</v>
      </c>
      <c r="N79" s="55" t="s">
        <v>177</v>
      </c>
    </row>
    <row r="80" ht="39" spans="1:14">
      <c r="A80" s="38">
        <f t="shared" si="1"/>
        <v>76</v>
      </c>
      <c r="B80" s="39" t="s">
        <v>198</v>
      </c>
      <c r="C80" s="40" t="s">
        <v>199</v>
      </c>
      <c r="D80" s="41" t="s">
        <v>18</v>
      </c>
      <c r="E80" s="41" t="s">
        <v>232</v>
      </c>
      <c r="F80" s="39" t="s">
        <v>395</v>
      </c>
      <c r="G80" s="42">
        <v>40000</v>
      </c>
      <c r="H80" s="42">
        <v>40000</v>
      </c>
      <c r="I80" s="52"/>
      <c r="J80" s="53" t="s">
        <v>396</v>
      </c>
      <c r="K80" s="53" t="s">
        <v>397</v>
      </c>
      <c r="L80" s="39" t="s">
        <v>38</v>
      </c>
      <c r="M80" s="39" t="s">
        <v>398</v>
      </c>
      <c r="N80" s="55" t="s">
        <v>399</v>
      </c>
    </row>
    <row r="81" ht="26" spans="1:14">
      <c r="A81" s="38">
        <f t="shared" si="1"/>
        <v>77</v>
      </c>
      <c r="B81" s="39" t="s">
        <v>382</v>
      </c>
      <c r="C81" s="40" t="s">
        <v>400</v>
      </c>
      <c r="D81" s="41" t="s">
        <v>18</v>
      </c>
      <c r="E81" s="41" t="s">
        <v>232</v>
      </c>
      <c r="F81" s="39" t="s">
        <v>119</v>
      </c>
      <c r="G81" s="42">
        <v>40000</v>
      </c>
      <c r="H81" s="42">
        <v>40000</v>
      </c>
      <c r="I81" s="52"/>
      <c r="J81" s="53" t="s">
        <v>401</v>
      </c>
      <c r="K81" s="53">
        <v>13702223375</v>
      </c>
      <c r="L81" s="39" t="s">
        <v>402</v>
      </c>
      <c r="M81" s="39" t="s">
        <v>403</v>
      </c>
      <c r="N81" s="55" t="s">
        <v>404</v>
      </c>
    </row>
    <row r="82" ht="26" spans="1:14">
      <c r="A82" s="38">
        <f t="shared" si="1"/>
        <v>78</v>
      </c>
      <c r="B82" s="39" t="s">
        <v>387</v>
      </c>
      <c r="C82" s="40" t="s">
        <v>405</v>
      </c>
      <c r="D82" s="41" t="s">
        <v>18</v>
      </c>
      <c r="E82" s="41" t="s">
        <v>232</v>
      </c>
      <c r="F82" s="39" t="s">
        <v>119</v>
      </c>
      <c r="G82" s="42">
        <v>40000</v>
      </c>
      <c r="H82" s="42">
        <v>40000</v>
      </c>
      <c r="I82" s="52"/>
      <c r="J82" s="53" t="s">
        <v>406</v>
      </c>
      <c r="K82" s="53" t="s">
        <v>407</v>
      </c>
      <c r="L82" s="39" t="s">
        <v>216</v>
      </c>
      <c r="M82" s="39" t="s">
        <v>408</v>
      </c>
      <c r="N82" s="55" t="s">
        <v>409</v>
      </c>
    </row>
    <row r="83" ht="26" spans="1:14">
      <c r="A83" s="38">
        <f t="shared" si="1"/>
        <v>79</v>
      </c>
      <c r="B83" s="39" t="s">
        <v>392</v>
      </c>
      <c r="C83" s="40" t="s">
        <v>410</v>
      </c>
      <c r="D83" s="41" t="s">
        <v>18</v>
      </c>
      <c r="E83" s="41" t="s">
        <v>232</v>
      </c>
      <c r="F83" s="39" t="s">
        <v>411</v>
      </c>
      <c r="G83" s="42">
        <v>40000</v>
      </c>
      <c r="H83" s="42">
        <v>40000</v>
      </c>
      <c r="I83" s="52"/>
      <c r="J83" s="53" t="s">
        <v>406</v>
      </c>
      <c r="K83" s="53" t="s">
        <v>407</v>
      </c>
      <c r="L83" s="39" t="s">
        <v>216</v>
      </c>
      <c r="M83" s="39" t="s">
        <v>408</v>
      </c>
      <c r="N83" s="55" t="s">
        <v>409</v>
      </c>
    </row>
    <row r="84" ht="39" spans="1:14">
      <c r="A84" s="38">
        <f t="shared" si="1"/>
        <v>80</v>
      </c>
      <c r="B84" s="39" t="s">
        <v>398</v>
      </c>
      <c r="C84" s="40" t="s">
        <v>412</v>
      </c>
      <c r="D84" s="41" t="s">
        <v>18</v>
      </c>
      <c r="E84" s="41" t="s">
        <v>232</v>
      </c>
      <c r="F84" s="39" t="s">
        <v>119</v>
      </c>
      <c r="G84" s="42">
        <v>20000</v>
      </c>
      <c r="H84" s="42">
        <v>20000</v>
      </c>
      <c r="I84" s="52"/>
      <c r="J84" s="53" t="s">
        <v>413</v>
      </c>
      <c r="K84" s="53" t="s">
        <v>414</v>
      </c>
      <c r="L84" s="39" t="s">
        <v>415</v>
      </c>
      <c r="M84" s="39" t="s">
        <v>416</v>
      </c>
      <c r="N84" s="55" t="s">
        <v>417</v>
      </c>
    </row>
    <row r="85" ht="26" spans="1:14">
      <c r="A85" s="38">
        <f t="shared" si="1"/>
        <v>81</v>
      </c>
      <c r="B85" s="39" t="s">
        <v>403</v>
      </c>
      <c r="C85" s="40" t="s">
        <v>418</v>
      </c>
      <c r="D85" s="41" t="s">
        <v>18</v>
      </c>
      <c r="E85" s="41" t="s">
        <v>232</v>
      </c>
      <c r="F85" s="39" t="s">
        <v>419</v>
      </c>
      <c r="G85" s="42">
        <v>30000</v>
      </c>
      <c r="H85" s="42">
        <v>30000</v>
      </c>
      <c r="I85" s="52"/>
      <c r="J85" s="53" t="s">
        <v>420</v>
      </c>
      <c r="K85" s="53" t="s">
        <v>421</v>
      </c>
      <c r="L85" s="39" t="s">
        <v>76</v>
      </c>
      <c r="M85" s="39" t="s">
        <v>422</v>
      </c>
      <c r="N85" s="55" t="s">
        <v>423</v>
      </c>
    </row>
    <row r="86" ht="39" spans="1:14">
      <c r="A86" s="43" t="s">
        <v>224</v>
      </c>
      <c r="B86" s="44"/>
      <c r="C86" s="45"/>
      <c r="D86" s="46"/>
      <c r="E86" s="46"/>
      <c r="F86" s="44"/>
      <c r="G86" s="47">
        <f>SUM(G40:G85)</f>
        <v>1590000</v>
      </c>
      <c r="H86" s="47">
        <f>SUM(H40:H85)</f>
        <v>1590000</v>
      </c>
      <c r="I86" s="56"/>
      <c r="J86" s="57" t="s">
        <v>225</v>
      </c>
      <c r="K86" s="57" t="s">
        <v>226</v>
      </c>
      <c r="L86" s="54" t="s">
        <v>227</v>
      </c>
      <c r="M86" s="54" t="s">
        <v>228</v>
      </c>
      <c r="N86" s="55" t="s">
        <v>229</v>
      </c>
    </row>
    <row r="87" s="21" customFormat="1" ht="26" spans="1:14">
      <c r="A87" s="38">
        <f>ROW()-5</f>
        <v>82</v>
      </c>
      <c r="B87" s="39" t="s">
        <v>31</v>
      </c>
      <c r="C87" s="40" t="s">
        <v>325</v>
      </c>
      <c r="D87" s="57" t="s">
        <v>424</v>
      </c>
      <c r="E87" s="57" t="s">
        <v>425</v>
      </c>
      <c r="F87" s="39" t="s">
        <v>426</v>
      </c>
      <c r="G87" s="42">
        <v>149473.61</v>
      </c>
      <c r="H87" s="42">
        <v>149473.61</v>
      </c>
      <c r="I87" s="52"/>
      <c r="J87" s="57"/>
      <c r="K87" s="57"/>
      <c r="L87" s="58"/>
      <c r="M87" s="58"/>
      <c r="N87" s="59"/>
    </row>
    <row r="88" ht="39" spans="1:14">
      <c r="A88" s="38">
        <f t="shared" ref="A88:A113" si="2">ROW()-5</f>
        <v>83</v>
      </c>
      <c r="B88" s="39" t="s">
        <v>427</v>
      </c>
      <c r="C88" s="40" t="s">
        <v>428</v>
      </c>
      <c r="D88" s="57" t="s">
        <v>424</v>
      </c>
      <c r="E88" s="57" t="s">
        <v>425</v>
      </c>
      <c r="F88" s="39" t="s">
        <v>426</v>
      </c>
      <c r="G88" s="42">
        <v>26064.1</v>
      </c>
      <c r="H88" s="42">
        <v>26064.1</v>
      </c>
      <c r="I88" s="52"/>
      <c r="J88" s="57" t="s">
        <v>28</v>
      </c>
      <c r="K88" s="57" t="s">
        <v>29</v>
      </c>
      <c r="L88" s="54" t="s">
        <v>30</v>
      </c>
      <c r="M88" s="54" t="s">
        <v>31</v>
      </c>
      <c r="N88" s="55" t="s">
        <v>32</v>
      </c>
    </row>
    <row r="89" ht="26" spans="1:14">
      <c r="A89" s="38">
        <f t="shared" si="2"/>
        <v>84</v>
      </c>
      <c r="B89" s="39" t="s">
        <v>429</v>
      </c>
      <c r="C89" s="40" t="s">
        <v>430</v>
      </c>
      <c r="D89" s="57" t="s">
        <v>424</v>
      </c>
      <c r="E89" s="57" t="s">
        <v>425</v>
      </c>
      <c r="F89" s="39" t="s">
        <v>426</v>
      </c>
      <c r="G89" s="42">
        <v>342852.06</v>
      </c>
      <c r="H89" s="42">
        <v>342852.06</v>
      </c>
      <c r="I89" s="52"/>
      <c r="J89" s="57" t="s">
        <v>431</v>
      </c>
      <c r="K89" s="57" t="s">
        <v>432</v>
      </c>
      <c r="L89" s="54" t="s">
        <v>295</v>
      </c>
      <c r="M89" s="54" t="s">
        <v>427</v>
      </c>
      <c r="N89" s="55" t="s">
        <v>433</v>
      </c>
    </row>
    <row r="90" ht="26" spans="1:14">
      <c r="A90" s="38">
        <f t="shared" si="2"/>
        <v>85</v>
      </c>
      <c r="B90" s="39" t="s">
        <v>328</v>
      </c>
      <c r="C90" s="40" t="s">
        <v>370</v>
      </c>
      <c r="D90" s="57" t="s">
        <v>424</v>
      </c>
      <c r="E90" s="57" t="s">
        <v>425</v>
      </c>
      <c r="F90" s="39" t="s">
        <v>426</v>
      </c>
      <c r="G90" s="42">
        <v>32984</v>
      </c>
      <c r="H90" s="42">
        <v>32984</v>
      </c>
      <c r="I90" s="52"/>
      <c r="J90" s="57" t="s">
        <v>434</v>
      </c>
      <c r="K90" s="57" t="s">
        <v>435</v>
      </c>
      <c r="L90" s="54" t="s">
        <v>295</v>
      </c>
      <c r="M90" s="54" t="s">
        <v>429</v>
      </c>
      <c r="N90" s="55" t="s">
        <v>436</v>
      </c>
    </row>
    <row r="91" ht="39" spans="1:14">
      <c r="A91" s="38">
        <f t="shared" si="2"/>
        <v>86</v>
      </c>
      <c r="B91" s="39" t="s">
        <v>162</v>
      </c>
      <c r="C91" s="40" t="s">
        <v>163</v>
      </c>
      <c r="D91" s="57" t="s">
        <v>424</v>
      </c>
      <c r="E91" s="57" t="s">
        <v>425</v>
      </c>
      <c r="F91" s="39" t="s">
        <v>426</v>
      </c>
      <c r="G91" s="42">
        <v>6960</v>
      </c>
      <c r="H91" s="42">
        <v>6960</v>
      </c>
      <c r="I91" s="52"/>
      <c r="J91" s="57" t="s">
        <v>326</v>
      </c>
      <c r="K91" s="57" t="s">
        <v>327</v>
      </c>
      <c r="L91" s="54" t="s">
        <v>30</v>
      </c>
      <c r="M91" s="54" t="s">
        <v>328</v>
      </c>
      <c r="N91" s="55" t="s">
        <v>329</v>
      </c>
    </row>
    <row r="92" ht="26" spans="1:14">
      <c r="A92" s="38">
        <f t="shared" si="2"/>
        <v>87</v>
      </c>
      <c r="B92" s="39" t="s">
        <v>437</v>
      </c>
      <c r="C92" s="40" t="s">
        <v>438</v>
      </c>
      <c r="D92" s="57" t="s">
        <v>424</v>
      </c>
      <c r="E92" s="57" t="s">
        <v>425</v>
      </c>
      <c r="F92" s="39" t="s">
        <v>426</v>
      </c>
      <c r="G92" s="42">
        <v>6960</v>
      </c>
      <c r="H92" s="42">
        <v>6960</v>
      </c>
      <c r="I92" s="52"/>
      <c r="J92" s="57" t="s">
        <v>293</v>
      </c>
      <c r="K92" s="57" t="s">
        <v>294</v>
      </c>
      <c r="L92" s="54" t="s">
        <v>295</v>
      </c>
      <c r="M92" s="54" t="s">
        <v>162</v>
      </c>
      <c r="N92" s="55" t="s">
        <v>296</v>
      </c>
    </row>
    <row r="93" ht="39" spans="1:14">
      <c r="A93" s="38">
        <f t="shared" si="2"/>
        <v>88</v>
      </c>
      <c r="B93" s="39" t="s">
        <v>176</v>
      </c>
      <c r="C93" s="40" t="s">
        <v>286</v>
      </c>
      <c r="D93" s="57" t="s">
        <v>424</v>
      </c>
      <c r="E93" s="57" t="s">
        <v>425</v>
      </c>
      <c r="F93" s="39" t="s">
        <v>426</v>
      </c>
      <c r="G93" s="42">
        <v>5987.95</v>
      </c>
      <c r="H93" s="42">
        <v>5987.95</v>
      </c>
      <c r="I93" s="52"/>
      <c r="J93" s="57" t="s">
        <v>439</v>
      </c>
      <c r="K93" s="57" t="s">
        <v>440</v>
      </c>
      <c r="L93" s="54" t="s">
        <v>441</v>
      </c>
      <c r="M93" s="54" t="s">
        <v>437</v>
      </c>
      <c r="N93" s="55" t="s">
        <v>442</v>
      </c>
    </row>
    <row r="94" ht="26" spans="1:14">
      <c r="A94" s="38">
        <f t="shared" si="2"/>
        <v>89</v>
      </c>
      <c r="B94" s="39" t="s">
        <v>443</v>
      </c>
      <c r="C94" s="40" t="s">
        <v>444</v>
      </c>
      <c r="D94" s="57" t="s">
        <v>424</v>
      </c>
      <c r="E94" s="57" t="s">
        <v>425</v>
      </c>
      <c r="F94" s="39" t="s">
        <v>426</v>
      </c>
      <c r="G94" s="42">
        <v>15952</v>
      </c>
      <c r="H94" s="42">
        <v>15952</v>
      </c>
      <c r="I94" s="52"/>
      <c r="J94" s="57" t="s">
        <v>445</v>
      </c>
      <c r="K94" s="57" t="s">
        <v>446</v>
      </c>
      <c r="L94" s="54" t="s">
        <v>83</v>
      </c>
      <c r="M94" s="54" t="s">
        <v>218</v>
      </c>
      <c r="N94" s="55" t="s">
        <v>447</v>
      </c>
    </row>
    <row r="95" ht="26" spans="1:14">
      <c r="A95" s="38">
        <f t="shared" si="2"/>
        <v>90</v>
      </c>
      <c r="B95" s="39" t="s">
        <v>448</v>
      </c>
      <c r="C95" s="40" t="s">
        <v>449</v>
      </c>
      <c r="D95" s="57" t="s">
        <v>424</v>
      </c>
      <c r="E95" s="57" t="s">
        <v>425</v>
      </c>
      <c r="F95" s="39" t="s">
        <v>426</v>
      </c>
      <c r="G95" s="42">
        <v>21500</v>
      </c>
      <c r="H95" s="42">
        <v>21500</v>
      </c>
      <c r="I95" s="52"/>
      <c r="J95" s="57" t="s">
        <v>450</v>
      </c>
      <c r="K95" s="57" t="s">
        <v>451</v>
      </c>
      <c r="L95" s="54" t="s">
        <v>295</v>
      </c>
      <c r="M95" s="54" t="s">
        <v>443</v>
      </c>
      <c r="N95" s="55" t="s">
        <v>452</v>
      </c>
    </row>
    <row r="96" ht="39" spans="1:14">
      <c r="A96" s="38">
        <f t="shared" si="2"/>
        <v>91</v>
      </c>
      <c r="B96" s="39" t="s">
        <v>453</v>
      </c>
      <c r="C96" s="40" t="s">
        <v>454</v>
      </c>
      <c r="D96" s="57" t="s">
        <v>424</v>
      </c>
      <c r="E96" s="57" t="s">
        <v>425</v>
      </c>
      <c r="F96" s="39" t="s">
        <v>426</v>
      </c>
      <c r="G96" s="42">
        <v>14139.68</v>
      </c>
      <c r="H96" s="42">
        <v>14139.68</v>
      </c>
      <c r="I96" s="52"/>
      <c r="J96" s="57" t="s">
        <v>455</v>
      </c>
      <c r="K96" s="57" t="s">
        <v>456</v>
      </c>
      <c r="L96" s="54" t="s">
        <v>23</v>
      </c>
      <c r="M96" s="54" t="s">
        <v>448</v>
      </c>
      <c r="N96" s="55" t="s">
        <v>457</v>
      </c>
    </row>
    <row r="97" ht="39" spans="1:14">
      <c r="A97" s="38">
        <f t="shared" si="2"/>
        <v>92</v>
      </c>
      <c r="B97" s="39" t="s">
        <v>97</v>
      </c>
      <c r="C97" s="40" t="s">
        <v>98</v>
      </c>
      <c r="D97" s="57" t="s">
        <v>424</v>
      </c>
      <c r="E97" s="57" t="s">
        <v>425</v>
      </c>
      <c r="F97" s="39" t="s">
        <v>426</v>
      </c>
      <c r="G97" s="42">
        <v>5346</v>
      </c>
      <c r="H97" s="42">
        <v>5346</v>
      </c>
      <c r="I97" s="52"/>
      <c r="J97" s="57" t="s">
        <v>458</v>
      </c>
      <c r="K97" s="57" t="s">
        <v>459</v>
      </c>
      <c r="L97" s="54" t="s">
        <v>23</v>
      </c>
      <c r="M97" s="54" t="s">
        <v>453</v>
      </c>
      <c r="N97" s="55" t="s">
        <v>460</v>
      </c>
    </row>
    <row r="98" ht="26" spans="1:14">
      <c r="A98" s="38">
        <f t="shared" si="2"/>
        <v>93</v>
      </c>
      <c r="B98" s="39" t="s">
        <v>461</v>
      </c>
      <c r="C98" s="40" t="s">
        <v>462</v>
      </c>
      <c r="D98" s="57" t="s">
        <v>424</v>
      </c>
      <c r="E98" s="57" t="s">
        <v>425</v>
      </c>
      <c r="F98" s="39" t="s">
        <v>426</v>
      </c>
      <c r="G98" s="42">
        <v>13800</v>
      </c>
      <c r="H98" s="42">
        <v>13800</v>
      </c>
      <c r="I98" s="52"/>
      <c r="J98" s="57" t="s">
        <v>463</v>
      </c>
      <c r="K98" s="57" t="s">
        <v>464</v>
      </c>
      <c r="L98" s="54" t="s">
        <v>122</v>
      </c>
      <c r="M98" s="54" t="s">
        <v>97</v>
      </c>
      <c r="N98" s="55" t="s">
        <v>170</v>
      </c>
    </row>
    <row r="99" ht="39" spans="1:14">
      <c r="A99" s="38">
        <f t="shared" si="2"/>
        <v>94</v>
      </c>
      <c r="B99" s="39" t="s">
        <v>465</v>
      </c>
      <c r="C99" s="40" t="s">
        <v>466</v>
      </c>
      <c r="D99" s="57" t="s">
        <v>424</v>
      </c>
      <c r="E99" s="57" t="s">
        <v>425</v>
      </c>
      <c r="F99" s="39" t="s">
        <v>426</v>
      </c>
      <c r="G99" s="42">
        <v>6800</v>
      </c>
      <c r="H99" s="42">
        <v>6800</v>
      </c>
      <c r="I99" s="60"/>
      <c r="J99" s="57" t="s">
        <v>467</v>
      </c>
      <c r="K99" s="57" t="s">
        <v>468</v>
      </c>
      <c r="L99" s="54" t="s">
        <v>53</v>
      </c>
      <c r="M99" s="54" t="s">
        <v>461</v>
      </c>
      <c r="N99" s="55" t="s">
        <v>469</v>
      </c>
    </row>
    <row r="100" ht="39" spans="1:14">
      <c r="A100" s="38">
        <f t="shared" si="2"/>
        <v>95</v>
      </c>
      <c r="B100" s="39" t="s">
        <v>115</v>
      </c>
      <c r="C100" s="40" t="s">
        <v>275</v>
      </c>
      <c r="D100" s="57" t="s">
        <v>424</v>
      </c>
      <c r="E100" s="57" t="s">
        <v>425</v>
      </c>
      <c r="F100" s="39" t="s">
        <v>426</v>
      </c>
      <c r="G100" s="42">
        <v>7000</v>
      </c>
      <c r="H100" s="42">
        <v>7000</v>
      </c>
      <c r="I100" s="52"/>
      <c r="J100" s="57" t="s">
        <v>470</v>
      </c>
      <c r="K100" s="57" t="s">
        <v>471</v>
      </c>
      <c r="L100" s="54" t="s">
        <v>472</v>
      </c>
      <c r="M100" s="54" t="s">
        <v>465</v>
      </c>
      <c r="N100" s="55" t="s">
        <v>473</v>
      </c>
    </row>
    <row r="101" ht="26" spans="1:14">
      <c r="A101" s="38">
        <f t="shared" si="2"/>
        <v>96</v>
      </c>
      <c r="B101" s="39" t="s">
        <v>70</v>
      </c>
      <c r="C101" s="40" t="s">
        <v>247</v>
      </c>
      <c r="D101" s="57" t="s">
        <v>424</v>
      </c>
      <c r="E101" s="57" t="s">
        <v>425</v>
      </c>
      <c r="F101" s="39" t="s">
        <v>426</v>
      </c>
      <c r="G101" s="42">
        <v>7697.8</v>
      </c>
      <c r="H101" s="42">
        <v>7697.8</v>
      </c>
      <c r="I101" s="52"/>
      <c r="J101" s="57" t="s">
        <v>474</v>
      </c>
      <c r="K101" s="57" t="s">
        <v>475</v>
      </c>
      <c r="L101" s="54" t="s">
        <v>114</v>
      </c>
      <c r="M101" s="54" t="s">
        <v>115</v>
      </c>
      <c r="N101" s="55" t="s">
        <v>116</v>
      </c>
    </row>
    <row r="102" ht="39" spans="1:14">
      <c r="A102" s="38">
        <f t="shared" si="2"/>
        <v>97</v>
      </c>
      <c r="B102" s="39" t="s">
        <v>476</v>
      </c>
      <c r="C102" s="40" t="s">
        <v>477</v>
      </c>
      <c r="D102" s="57" t="s">
        <v>424</v>
      </c>
      <c r="E102" s="57" t="s">
        <v>425</v>
      </c>
      <c r="F102" s="39" t="s">
        <v>426</v>
      </c>
      <c r="G102" s="42">
        <v>3126.11</v>
      </c>
      <c r="H102" s="42">
        <v>3126.11</v>
      </c>
      <c r="I102" s="52"/>
      <c r="J102" s="57" t="s">
        <v>67</v>
      </c>
      <c r="K102" s="57" t="s">
        <v>68</v>
      </c>
      <c r="L102" s="54" t="s">
        <v>69</v>
      </c>
      <c r="M102" s="54" t="s">
        <v>70</v>
      </c>
      <c r="N102" s="55" t="s">
        <v>71</v>
      </c>
    </row>
    <row r="103" ht="39" spans="1:14">
      <c r="A103" s="38">
        <f t="shared" si="2"/>
        <v>98</v>
      </c>
      <c r="B103" s="39" t="s">
        <v>182</v>
      </c>
      <c r="C103" s="40" t="s">
        <v>292</v>
      </c>
      <c r="D103" s="57" t="s">
        <v>424</v>
      </c>
      <c r="E103" s="57" t="s">
        <v>425</v>
      </c>
      <c r="F103" s="39" t="s">
        <v>426</v>
      </c>
      <c r="G103" s="42">
        <v>8112.48</v>
      </c>
      <c r="H103" s="42">
        <v>8112.48</v>
      </c>
      <c r="I103" s="52"/>
      <c r="J103" s="57" t="s">
        <v>478</v>
      </c>
      <c r="K103" s="57" t="s">
        <v>479</v>
      </c>
      <c r="L103" s="54" t="s">
        <v>480</v>
      </c>
      <c r="M103" s="54" t="s">
        <v>476</v>
      </c>
      <c r="N103" s="55" t="s">
        <v>481</v>
      </c>
    </row>
    <row r="104" ht="26" spans="1:14">
      <c r="A104" s="38">
        <f t="shared" si="2"/>
        <v>99</v>
      </c>
      <c r="B104" s="39" t="s">
        <v>360</v>
      </c>
      <c r="C104" s="40" t="s">
        <v>389</v>
      </c>
      <c r="D104" s="57" t="s">
        <v>424</v>
      </c>
      <c r="E104" s="57" t="s">
        <v>425</v>
      </c>
      <c r="F104" s="39" t="s">
        <v>426</v>
      </c>
      <c r="G104" s="42">
        <v>4997</v>
      </c>
      <c r="H104" s="42">
        <v>4997</v>
      </c>
      <c r="I104" s="52"/>
      <c r="J104" s="57" t="s">
        <v>482</v>
      </c>
      <c r="K104" s="57" t="s">
        <v>483</v>
      </c>
      <c r="L104" s="54" t="s">
        <v>122</v>
      </c>
      <c r="M104" s="54" t="s">
        <v>182</v>
      </c>
      <c r="N104" s="55" t="s">
        <v>183</v>
      </c>
    </row>
    <row r="105" ht="39" spans="1:14">
      <c r="A105" s="38">
        <f t="shared" si="2"/>
        <v>100</v>
      </c>
      <c r="B105" s="39" t="s">
        <v>484</v>
      </c>
      <c r="C105" s="40" t="s">
        <v>485</v>
      </c>
      <c r="D105" s="57" t="s">
        <v>424</v>
      </c>
      <c r="E105" s="57" t="s">
        <v>425</v>
      </c>
      <c r="F105" s="39" t="s">
        <v>426</v>
      </c>
      <c r="G105" s="42">
        <v>7180</v>
      </c>
      <c r="H105" s="42">
        <v>7180</v>
      </c>
      <c r="I105" s="52"/>
      <c r="J105" s="57" t="s">
        <v>358</v>
      </c>
      <c r="K105" s="57" t="s">
        <v>359</v>
      </c>
      <c r="L105" s="54" t="s">
        <v>355</v>
      </c>
      <c r="M105" s="54" t="s">
        <v>360</v>
      </c>
      <c r="N105" s="55" t="s">
        <v>361</v>
      </c>
    </row>
    <row r="106" ht="39" spans="1:14">
      <c r="A106" s="38">
        <f t="shared" si="2"/>
        <v>101</v>
      </c>
      <c r="B106" s="39" t="s">
        <v>171</v>
      </c>
      <c r="C106" s="40" t="s">
        <v>172</v>
      </c>
      <c r="D106" s="57" t="s">
        <v>424</v>
      </c>
      <c r="E106" s="57" t="s">
        <v>425</v>
      </c>
      <c r="F106" s="39" t="s">
        <v>426</v>
      </c>
      <c r="G106" s="42">
        <v>5500</v>
      </c>
      <c r="H106" s="42">
        <v>5500</v>
      </c>
      <c r="I106" s="52"/>
      <c r="J106" s="57" t="s">
        <v>486</v>
      </c>
      <c r="K106" s="57" t="s">
        <v>487</v>
      </c>
      <c r="L106" s="54" t="s">
        <v>488</v>
      </c>
      <c r="M106" s="54" t="s">
        <v>484</v>
      </c>
      <c r="N106" s="55" t="s">
        <v>489</v>
      </c>
    </row>
    <row r="107" ht="26" spans="1:14">
      <c r="A107" s="38">
        <f t="shared" si="2"/>
        <v>102</v>
      </c>
      <c r="B107" s="39" t="s">
        <v>490</v>
      </c>
      <c r="C107" s="40" t="s">
        <v>491</v>
      </c>
      <c r="D107" s="57" t="s">
        <v>424</v>
      </c>
      <c r="E107" s="57" t="s">
        <v>425</v>
      </c>
      <c r="F107" s="39" t="s">
        <v>426</v>
      </c>
      <c r="G107" s="42">
        <v>7082.1</v>
      </c>
      <c r="H107" s="42">
        <v>7082.1</v>
      </c>
      <c r="I107" s="52"/>
      <c r="J107" s="57" t="s">
        <v>304</v>
      </c>
      <c r="K107" s="57" t="s">
        <v>305</v>
      </c>
      <c r="L107" s="54" t="s">
        <v>295</v>
      </c>
      <c r="M107" s="54" t="s">
        <v>171</v>
      </c>
      <c r="N107" s="55" t="s">
        <v>306</v>
      </c>
    </row>
    <row r="108" ht="39" spans="1:14">
      <c r="A108" s="38">
        <f t="shared" si="2"/>
        <v>103</v>
      </c>
      <c r="B108" s="39" t="s">
        <v>492</v>
      </c>
      <c r="C108" s="40" t="s">
        <v>493</v>
      </c>
      <c r="D108" s="57" t="s">
        <v>424</v>
      </c>
      <c r="E108" s="57" t="s">
        <v>425</v>
      </c>
      <c r="F108" s="39" t="s">
        <v>426</v>
      </c>
      <c r="G108" s="42">
        <v>26766</v>
      </c>
      <c r="H108" s="42">
        <v>26766</v>
      </c>
      <c r="I108" s="52"/>
      <c r="J108" s="57" t="s">
        <v>494</v>
      </c>
      <c r="K108" s="57" t="s">
        <v>495</v>
      </c>
      <c r="L108" s="54" t="s">
        <v>496</v>
      </c>
      <c r="M108" s="54" t="s">
        <v>490</v>
      </c>
      <c r="N108" s="55" t="s">
        <v>497</v>
      </c>
    </row>
    <row r="109" ht="26" spans="1:14">
      <c r="A109" s="38">
        <f t="shared" si="2"/>
        <v>104</v>
      </c>
      <c r="B109" s="39" t="s">
        <v>498</v>
      </c>
      <c r="C109" s="40" t="s">
        <v>499</v>
      </c>
      <c r="D109" s="57" t="s">
        <v>424</v>
      </c>
      <c r="E109" s="57" t="s">
        <v>425</v>
      </c>
      <c r="F109" s="39" t="s">
        <v>426</v>
      </c>
      <c r="G109" s="42">
        <v>218886.2</v>
      </c>
      <c r="H109" s="42">
        <v>218886.2</v>
      </c>
      <c r="I109" s="52"/>
      <c r="J109" s="57" t="s">
        <v>500</v>
      </c>
      <c r="K109" s="57" t="s">
        <v>501</v>
      </c>
      <c r="L109" s="54" t="s">
        <v>283</v>
      </c>
      <c r="M109" s="54" t="s">
        <v>492</v>
      </c>
      <c r="N109" s="55" t="s">
        <v>502</v>
      </c>
    </row>
    <row r="110" ht="26" spans="1:14">
      <c r="A110" s="38">
        <f t="shared" si="2"/>
        <v>105</v>
      </c>
      <c r="B110" s="39" t="s">
        <v>228</v>
      </c>
      <c r="C110" s="40" t="s">
        <v>503</v>
      </c>
      <c r="D110" s="57" t="s">
        <v>424</v>
      </c>
      <c r="E110" s="57" t="s">
        <v>425</v>
      </c>
      <c r="F110" s="39" t="s">
        <v>426</v>
      </c>
      <c r="G110" s="42">
        <v>4500</v>
      </c>
      <c r="H110" s="42">
        <v>4500</v>
      </c>
      <c r="I110" s="52"/>
      <c r="J110" s="57" t="s">
        <v>504</v>
      </c>
      <c r="K110" s="57" t="s">
        <v>505</v>
      </c>
      <c r="L110" s="54" t="s">
        <v>295</v>
      </c>
      <c r="M110" s="54" t="s">
        <v>498</v>
      </c>
      <c r="N110" s="55" t="s">
        <v>506</v>
      </c>
    </row>
    <row r="111" ht="39" spans="1:14">
      <c r="A111" s="38">
        <f t="shared" si="2"/>
        <v>106</v>
      </c>
      <c r="B111" s="39" t="s">
        <v>507</v>
      </c>
      <c r="C111" s="40" t="s">
        <v>508</v>
      </c>
      <c r="D111" s="57" t="s">
        <v>424</v>
      </c>
      <c r="E111" s="57" t="s">
        <v>425</v>
      </c>
      <c r="F111" s="39" t="s">
        <v>426</v>
      </c>
      <c r="G111" s="42">
        <v>28800</v>
      </c>
      <c r="H111" s="42">
        <v>28800</v>
      </c>
      <c r="I111" s="52"/>
      <c r="J111" s="57" t="s">
        <v>225</v>
      </c>
      <c r="K111" s="57" t="s">
        <v>226</v>
      </c>
      <c r="L111" s="54" t="s">
        <v>227</v>
      </c>
      <c r="M111" s="54" t="s">
        <v>228</v>
      </c>
      <c r="N111" s="55" t="s">
        <v>229</v>
      </c>
    </row>
    <row r="112" ht="26" spans="1:14">
      <c r="A112" s="38">
        <f t="shared" si="2"/>
        <v>107</v>
      </c>
      <c r="B112" s="39" t="s">
        <v>507</v>
      </c>
      <c r="C112" s="40" t="s">
        <v>508</v>
      </c>
      <c r="D112" s="57" t="s">
        <v>424</v>
      </c>
      <c r="E112" s="57" t="s">
        <v>425</v>
      </c>
      <c r="F112" s="39" t="s">
        <v>426</v>
      </c>
      <c r="G112" s="42">
        <v>3440</v>
      </c>
      <c r="H112" s="42">
        <v>3440</v>
      </c>
      <c r="I112" s="52"/>
      <c r="J112" s="57" t="s">
        <v>509</v>
      </c>
      <c r="K112" s="57" t="s">
        <v>510</v>
      </c>
      <c r="L112" s="54" t="s">
        <v>295</v>
      </c>
      <c r="M112" s="54" t="s">
        <v>507</v>
      </c>
      <c r="N112" s="55" t="s">
        <v>511</v>
      </c>
    </row>
    <row r="113" ht="26" spans="1:14">
      <c r="A113" s="38">
        <f t="shared" si="2"/>
        <v>108</v>
      </c>
      <c r="B113" s="39" t="s">
        <v>512</v>
      </c>
      <c r="C113" s="61" t="s">
        <v>513</v>
      </c>
      <c r="D113" s="57" t="s">
        <v>424</v>
      </c>
      <c r="E113" s="57" t="s">
        <v>425</v>
      </c>
      <c r="F113" s="39" t="s">
        <v>514</v>
      </c>
      <c r="G113" s="42">
        <v>3571</v>
      </c>
      <c r="H113" s="42">
        <v>3571</v>
      </c>
      <c r="I113" s="52"/>
      <c r="J113" s="57" t="s">
        <v>509</v>
      </c>
      <c r="K113" s="57" t="s">
        <v>510</v>
      </c>
      <c r="L113" s="54" t="s">
        <v>295</v>
      </c>
      <c r="M113" s="54" t="s">
        <v>507</v>
      </c>
      <c r="N113" s="55" t="s">
        <v>511</v>
      </c>
    </row>
    <row r="114" ht="26.4" customHeight="1" spans="1:14">
      <c r="A114" s="43" t="s">
        <v>515</v>
      </c>
      <c r="B114" s="44"/>
      <c r="C114" s="45"/>
      <c r="D114" s="46"/>
      <c r="E114" s="46"/>
      <c r="F114" s="44"/>
      <c r="G114" s="47">
        <f>SUM(G87:G113)</f>
        <v>985478.09</v>
      </c>
      <c r="H114" s="47">
        <f>SUM(H87:H113)</f>
        <v>985478.09</v>
      </c>
      <c r="I114" s="56"/>
      <c r="J114" s="57" t="s">
        <v>509</v>
      </c>
      <c r="K114" s="57" t="s">
        <v>510</v>
      </c>
      <c r="L114" s="54" t="s">
        <v>295</v>
      </c>
      <c r="M114" s="54" t="s">
        <v>507</v>
      </c>
      <c r="N114" s="55" t="s">
        <v>511</v>
      </c>
    </row>
    <row r="115" ht="26" spans="1:14">
      <c r="A115" s="38">
        <f>ROW()-6</f>
        <v>109</v>
      </c>
      <c r="B115" s="39" t="s">
        <v>31</v>
      </c>
      <c r="C115" s="40" t="s">
        <v>325</v>
      </c>
      <c r="D115" s="57" t="s">
        <v>424</v>
      </c>
      <c r="E115" s="39" t="s">
        <v>516</v>
      </c>
      <c r="F115" s="39" t="s">
        <v>517</v>
      </c>
      <c r="G115" s="42">
        <v>19200</v>
      </c>
      <c r="H115" s="42">
        <v>19200</v>
      </c>
      <c r="I115" s="52"/>
      <c r="J115" s="57" t="s">
        <v>518</v>
      </c>
      <c r="K115" s="57" t="s">
        <v>519</v>
      </c>
      <c r="L115" s="54" t="s">
        <v>83</v>
      </c>
      <c r="M115" s="54" t="s">
        <v>512</v>
      </c>
      <c r="N115" s="55" t="s">
        <v>520</v>
      </c>
    </row>
    <row r="116" s="21" customFormat="1" ht="26" spans="1:14">
      <c r="A116" s="38">
        <f t="shared" ref="A116:A141" si="3">ROW()-6</f>
        <v>110</v>
      </c>
      <c r="B116" s="39" t="s">
        <v>521</v>
      </c>
      <c r="C116" s="40" t="s">
        <v>522</v>
      </c>
      <c r="D116" s="57" t="s">
        <v>424</v>
      </c>
      <c r="E116" s="39" t="s">
        <v>516</v>
      </c>
      <c r="F116" s="39" t="s">
        <v>517</v>
      </c>
      <c r="G116" s="42">
        <v>2700</v>
      </c>
      <c r="H116" s="42">
        <v>2700</v>
      </c>
      <c r="I116" s="52"/>
      <c r="J116" s="57"/>
      <c r="K116" s="57"/>
      <c r="L116" s="58"/>
      <c r="M116" s="58"/>
      <c r="N116" s="59"/>
    </row>
    <row r="117" ht="26" spans="1:14">
      <c r="A117" s="38">
        <f t="shared" si="3"/>
        <v>111</v>
      </c>
      <c r="B117" s="39" t="s">
        <v>427</v>
      </c>
      <c r="C117" s="40" t="s">
        <v>428</v>
      </c>
      <c r="D117" s="57" t="s">
        <v>424</v>
      </c>
      <c r="E117" s="39" t="s">
        <v>516</v>
      </c>
      <c r="F117" s="39" t="s">
        <v>517</v>
      </c>
      <c r="G117" s="42">
        <v>2700</v>
      </c>
      <c r="H117" s="42">
        <v>2700</v>
      </c>
      <c r="I117" s="52"/>
      <c r="J117" s="57" t="s">
        <v>523</v>
      </c>
      <c r="K117" s="57" t="s">
        <v>524</v>
      </c>
      <c r="L117" s="54" t="s">
        <v>38</v>
      </c>
      <c r="M117" s="54" t="s">
        <v>141</v>
      </c>
      <c r="N117" s="55" t="s">
        <v>264</v>
      </c>
    </row>
    <row r="118" ht="26" spans="1:14">
      <c r="A118" s="38">
        <f t="shared" si="3"/>
        <v>112</v>
      </c>
      <c r="B118" s="39" t="s">
        <v>429</v>
      </c>
      <c r="C118" s="40" t="s">
        <v>430</v>
      </c>
      <c r="D118" s="57" t="s">
        <v>424</v>
      </c>
      <c r="E118" s="39" t="s">
        <v>516</v>
      </c>
      <c r="F118" s="39" t="s">
        <v>517</v>
      </c>
      <c r="G118" s="42">
        <v>20000</v>
      </c>
      <c r="H118" s="42">
        <v>20000</v>
      </c>
      <c r="I118" s="52"/>
      <c r="J118" s="57" t="s">
        <v>525</v>
      </c>
      <c r="K118" s="57" t="s">
        <v>526</v>
      </c>
      <c r="L118" s="54" t="s">
        <v>60</v>
      </c>
      <c r="M118" s="54" t="s">
        <v>521</v>
      </c>
      <c r="N118" s="55" t="s">
        <v>527</v>
      </c>
    </row>
    <row r="119" ht="26" spans="1:14">
      <c r="A119" s="38">
        <f t="shared" si="3"/>
        <v>113</v>
      </c>
      <c r="B119" s="39" t="s">
        <v>328</v>
      </c>
      <c r="C119" s="40" t="s">
        <v>370</v>
      </c>
      <c r="D119" s="57" t="s">
        <v>424</v>
      </c>
      <c r="E119" s="39" t="s">
        <v>516</v>
      </c>
      <c r="F119" s="39" t="s">
        <v>517</v>
      </c>
      <c r="G119" s="42">
        <v>10500</v>
      </c>
      <c r="H119" s="42">
        <v>10500</v>
      </c>
      <c r="I119" s="52"/>
      <c r="J119" s="57" t="s">
        <v>431</v>
      </c>
      <c r="K119" s="57" t="s">
        <v>432</v>
      </c>
      <c r="L119" s="54" t="s">
        <v>295</v>
      </c>
      <c r="M119" s="54" t="s">
        <v>427</v>
      </c>
      <c r="N119" s="55" t="s">
        <v>433</v>
      </c>
    </row>
    <row r="120" ht="26" spans="1:14">
      <c r="A120" s="38">
        <f t="shared" si="3"/>
        <v>114</v>
      </c>
      <c r="B120" s="39" t="s">
        <v>528</v>
      </c>
      <c r="C120" s="40" t="s">
        <v>529</v>
      </c>
      <c r="D120" s="57" t="s">
        <v>424</v>
      </c>
      <c r="E120" s="39" t="s">
        <v>516</v>
      </c>
      <c r="F120" s="39" t="s">
        <v>517</v>
      </c>
      <c r="G120" s="42">
        <v>300</v>
      </c>
      <c r="H120" s="42">
        <v>300</v>
      </c>
      <c r="I120" s="52"/>
      <c r="J120" s="57" t="s">
        <v>434</v>
      </c>
      <c r="K120" s="57" t="s">
        <v>435</v>
      </c>
      <c r="L120" s="54" t="s">
        <v>295</v>
      </c>
      <c r="M120" s="54" t="s">
        <v>429</v>
      </c>
      <c r="N120" s="55" t="s">
        <v>436</v>
      </c>
    </row>
    <row r="121" ht="39" spans="1:14">
      <c r="A121" s="38">
        <f t="shared" si="3"/>
        <v>115</v>
      </c>
      <c r="B121" s="39" t="s">
        <v>437</v>
      </c>
      <c r="C121" s="40" t="s">
        <v>438</v>
      </c>
      <c r="D121" s="57" t="s">
        <v>424</v>
      </c>
      <c r="E121" s="39" t="s">
        <v>516</v>
      </c>
      <c r="F121" s="39" t="s">
        <v>517</v>
      </c>
      <c r="G121" s="42">
        <v>800</v>
      </c>
      <c r="H121" s="42">
        <v>800</v>
      </c>
      <c r="I121" s="52"/>
      <c r="J121" s="57" t="s">
        <v>326</v>
      </c>
      <c r="K121" s="57" t="s">
        <v>327</v>
      </c>
      <c r="L121" s="54" t="s">
        <v>30</v>
      </c>
      <c r="M121" s="54" t="s">
        <v>328</v>
      </c>
      <c r="N121" s="55" t="s">
        <v>329</v>
      </c>
    </row>
    <row r="122" ht="39" spans="1:14">
      <c r="A122" s="38">
        <f t="shared" si="3"/>
        <v>116</v>
      </c>
      <c r="B122" s="39" t="s">
        <v>176</v>
      </c>
      <c r="C122" s="40" t="s">
        <v>286</v>
      </c>
      <c r="D122" s="57" t="s">
        <v>424</v>
      </c>
      <c r="E122" s="39" t="s">
        <v>516</v>
      </c>
      <c r="F122" s="39" t="s">
        <v>517</v>
      </c>
      <c r="G122" s="42">
        <v>1200</v>
      </c>
      <c r="H122" s="42">
        <v>1200</v>
      </c>
      <c r="I122" s="52"/>
      <c r="J122" s="57" t="s">
        <v>530</v>
      </c>
      <c r="K122" s="57" t="s">
        <v>531</v>
      </c>
      <c r="L122" s="54" t="s">
        <v>532</v>
      </c>
      <c r="M122" s="54" t="s">
        <v>528</v>
      </c>
      <c r="N122" s="55" t="s">
        <v>533</v>
      </c>
    </row>
    <row r="123" ht="39" spans="1:14">
      <c r="A123" s="38">
        <f t="shared" si="3"/>
        <v>117</v>
      </c>
      <c r="B123" s="39" t="s">
        <v>443</v>
      </c>
      <c r="C123" s="40" t="s">
        <v>444</v>
      </c>
      <c r="D123" s="57" t="s">
        <v>424</v>
      </c>
      <c r="E123" s="39" t="s">
        <v>516</v>
      </c>
      <c r="F123" s="39" t="s">
        <v>517</v>
      </c>
      <c r="G123" s="42">
        <v>1200</v>
      </c>
      <c r="H123" s="42">
        <v>1200</v>
      </c>
      <c r="I123" s="52"/>
      <c r="J123" s="57" t="s">
        <v>439</v>
      </c>
      <c r="K123" s="57" t="s">
        <v>440</v>
      </c>
      <c r="L123" s="39" t="s">
        <v>441</v>
      </c>
      <c r="M123" s="54" t="s">
        <v>437</v>
      </c>
      <c r="N123" s="55" t="s">
        <v>442</v>
      </c>
    </row>
    <row r="124" ht="39" spans="1:14">
      <c r="A124" s="38">
        <f t="shared" si="3"/>
        <v>118</v>
      </c>
      <c r="B124" s="39" t="s">
        <v>448</v>
      </c>
      <c r="C124" s="40" t="s">
        <v>449</v>
      </c>
      <c r="D124" s="57" t="s">
        <v>424</v>
      </c>
      <c r="E124" s="39" t="s">
        <v>516</v>
      </c>
      <c r="F124" s="39" t="s">
        <v>517</v>
      </c>
      <c r="G124" s="42">
        <v>3300</v>
      </c>
      <c r="H124" s="42">
        <v>3300</v>
      </c>
      <c r="I124" s="52"/>
      <c r="J124" s="57" t="s">
        <v>174</v>
      </c>
      <c r="K124" s="57" t="s">
        <v>175</v>
      </c>
      <c r="L124" s="54" t="s">
        <v>30</v>
      </c>
      <c r="M124" s="54" t="s">
        <v>176</v>
      </c>
      <c r="N124" s="55" t="s">
        <v>177</v>
      </c>
    </row>
    <row r="125" ht="26" spans="1:14">
      <c r="A125" s="38">
        <f t="shared" si="3"/>
        <v>119</v>
      </c>
      <c r="B125" s="39" t="s">
        <v>453</v>
      </c>
      <c r="C125" s="40" t="s">
        <v>454</v>
      </c>
      <c r="D125" s="57" t="s">
        <v>424</v>
      </c>
      <c r="E125" s="39" t="s">
        <v>516</v>
      </c>
      <c r="F125" s="39" t="s">
        <v>517</v>
      </c>
      <c r="G125" s="42">
        <v>2100</v>
      </c>
      <c r="H125" s="42">
        <v>2100</v>
      </c>
      <c r="I125" s="52"/>
      <c r="J125" s="57" t="s">
        <v>450</v>
      </c>
      <c r="K125" s="57" t="s">
        <v>451</v>
      </c>
      <c r="L125" s="54" t="s">
        <v>295</v>
      </c>
      <c r="M125" s="54" t="s">
        <v>443</v>
      </c>
      <c r="N125" s="55" t="s">
        <v>452</v>
      </c>
    </row>
    <row r="126" ht="39" spans="1:14">
      <c r="A126" s="38">
        <f t="shared" si="3"/>
        <v>120</v>
      </c>
      <c r="B126" s="39" t="s">
        <v>97</v>
      </c>
      <c r="C126" s="40" t="s">
        <v>98</v>
      </c>
      <c r="D126" s="57" t="s">
        <v>424</v>
      </c>
      <c r="E126" s="39" t="s">
        <v>516</v>
      </c>
      <c r="F126" s="39" t="s">
        <v>517</v>
      </c>
      <c r="G126" s="42">
        <v>1200</v>
      </c>
      <c r="H126" s="42">
        <v>1200</v>
      </c>
      <c r="I126" s="52"/>
      <c r="J126" s="57" t="s">
        <v>455</v>
      </c>
      <c r="K126" s="57" t="s">
        <v>456</v>
      </c>
      <c r="L126" s="54" t="s">
        <v>23</v>
      </c>
      <c r="M126" s="54" t="s">
        <v>448</v>
      </c>
      <c r="N126" s="55" t="s">
        <v>457</v>
      </c>
    </row>
    <row r="127" ht="39" spans="1:14">
      <c r="A127" s="38">
        <f t="shared" si="3"/>
        <v>121</v>
      </c>
      <c r="B127" s="39" t="s">
        <v>461</v>
      </c>
      <c r="C127" s="40" t="s">
        <v>462</v>
      </c>
      <c r="D127" s="57" t="s">
        <v>424</v>
      </c>
      <c r="E127" s="39" t="s">
        <v>516</v>
      </c>
      <c r="F127" s="39" t="s">
        <v>517</v>
      </c>
      <c r="G127" s="42">
        <v>5100</v>
      </c>
      <c r="H127" s="42">
        <v>5100</v>
      </c>
      <c r="I127" s="52"/>
      <c r="J127" s="57" t="s">
        <v>458</v>
      </c>
      <c r="K127" s="57" t="s">
        <v>459</v>
      </c>
      <c r="L127" s="54" t="s">
        <v>23</v>
      </c>
      <c r="M127" s="54" t="s">
        <v>453</v>
      </c>
      <c r="N127" s="55" t="s">
        <v>460</v>
      </c>
    </row>
    <row r="128" ht="26" spans="1:14">
      <c r="A128" s="38">
        <f t="shared" si="3"/>
        <v>122</v>
      </c>
      <c r="B128" s="39" t="s">
        <v>465</v>
      </c>
      <c r="C128" s="40" t="s">
        <v>466</v>
      </c>
      <c r="D128" s="57" t="s">
        <v>424</v>
      </c>
      <c r="E128" s="39" t="s">
        <v>516</v>
      </c>
      <c r="F128" s="39" t="s">
        <v>517</v>
      </c>
      <c r="G128" s="42">
        <v>400</v>
      </c>
      <c r="H128" s="42">
        <v>400</v>
      </c>
      <c r="I128" s="52"/>
      <c r="J128" s="57" t="s">
        <v>463</v>
      </c>
      <c r="K128" s="57" t="s">
        <v>464</v>
      </c>
      <c r="L128" s="54" t="s">
        <v>122</v>
      </c>
      <c r="M128" s="54" t="s">
        <v>97</v>
      </c>
      <c r="N128" s="55" t="s">
        <v>170</v>
      </c>
    </row>
    <row r="129" ht="39" spans="1:14">
      <c r="A129" s="38">
        <f t="shared" si="3"/>
        <v>123</v>
      </c>
      <c r="B129" s="39" t="s">
        <v>115</v>
      </c>
      <c r="C129" s="40" t="s">
        <v>275</v>
      </c>
      <c r="D129" s="57" t="s">
        <v>424</v>
      </c>
      <c r="E129" s="39" t="s">
        <v>516</v>
      </c>
      <c r="F129" s="39" t="s">
        <v>517</v>
      </c>
      <c r="G129" s="42">
        <v>900</v>
      </c>
      <c r="H129" s="42">
        <v>900</v>
      </c>
      <c r="I129" s="52"/>
      <c r="J129" s="57" t="s">
        <v>467</v>
      </c>
      <c r="K129" s="57" t="s">
        <v>468</v>
      </c>
      <c r="L129" s="54" t="s">
        <v>53</v>
      </c>
      <c r="M129" s="54" t="s">
        <v>461</v>
      </c>
      <c r="N129" s="55" t="s">
        <v>469</v>
      </c>
    </row>
    <row r="130" ht="39" spans="1:14">
      <c r="A130" s="38">
        <f t="shared" si="3"/>
        <v>124</v>
      </c>
      <c r="B130" s="39" t="s">
        <v>70</v>
      </c>
      <c r="C130" s="40" t="s">
        <v>247</v>
      </c>
      <c r="D130" s="57" t="s">
        <v>424</v>
      </c>
      <c r="E130" s="39" t="s">
        <v>516</v>
      </c>
      <c r="F130" s="39" t="s">
        <v>517</v>
      </c>
      <c r="G130" s="42">
        <v>800</v>
      </c>
      <c r="H130" s="42">
        <v>800</v>
      </c>
      <c r="I130" s="52"/>
      <c r="J130" s="57" t="s">
        <v>470</v>
      </c>
      <c r="K130" s="57" t="s">
        <v>471</v>
      </c>
      <c r="L130" s="54" t="s">
        <v>472</v>
      </c>
      <c r="M130" s="54" t="s">
        <v>465</v>
      </c>
      <c r="N130" s="55" t="s">
        <v>473</v>
      </c>
    </row>
    <row r="131" ht="26" spans="1:14">
      <c r="A131" s="38">
        <f t="shared" si="3"/>
        <v>125</v>
      </c>
      <c r="B131" s="39" t="s">
        <v>534</v>
      </c>
      <c r="C131" s="40" t="s">
        <v>535</v>
      </c>
      <c r="D131" s="57" t="s">
        <v>424</v>
      </c>
      <c r="E131" s="39" t="s">
        <v>516</v>
      </c>
      <c r="F131" s="39" t="s">
        <v>517</v>
      </c>
      <c r="G131" s="42">
        <v>400</v>
      </c>
      <c r="H131" s="42">
        <v>400</v>
      </c>
      <c r="I131" s="52"/>
      <c r="J131" s="57" t="s">
        <v>474</v>
      </c>
      <c r="K131" s="57" t="s">
        <v>475</v>
      </c>
      <c r="L131" s="54" t="s">
        <v>114</v>
      </c>
      <c r="M131" s="54" t="s">
        <v>115</v>
      </c>
      <c r="N131" s="55" t="s">
        <v>116</v>
      </c>
    </row>
    <row r="132" ht="39" spans="1:14">
      <c r="A132" s="38">
        <f t="shared" si="3"/>
        <v>126</v>
      </c>
      <c r="B132" s="39" t="s">
        <v>476</v>
      </c>
      <c r="C132" s="40" t="s">
        <v>477</v>
      </c>
      <c r="D132" s="57" t="s">
        <v>424</v>
      </c>
      <c r="E132" s="39" t="s">
        <v>516</v>
      </c>
      <c r="F132" s="39" t="s">
        <v>517</v>
      </c>
      <c r="G132" s="42">
        <v>400</v>
      </c>
      <c r="H132" s="42">
        <v>400</v>
      </c>
      <c r="I132" s="52"/>
      <c r="J132" s="57" t="s">
        <v>67</v>
      </c>
      <c r="K132" s="57" t="s">
        <v>68</v>
      </c>
      <c r="L132" s="54" t="s">
        <v>69</v>
      </c>
      <c r="M132" s="54" t="s">
        <v>70</v>
      </c>
      <c r="N132" s="55" t="s">
        <v>71</v>
      </c>
    </row>
    <row r="133" ht="26" spans="1:14">
      <c r="A133" s="38">
        <f t="shared" si="3"/>
        <v>127</v>
      </c>
      <c r="B133" s="39" t="s">
        <v>182</v>
      </c>
      <c r="C133" s="40" t="s">
        <v>292</v>
      </c>
      <c r="D133" s="57" t="s">
        <v>424</v>
      </c>
      <c r="E133" s="39" t="s">
        <v>516</v>
      </c>
      <c r="F133" s="39" t="s">
        <v>517</v>
      </c>
      <c r="G133" s="42">
        <v>4200</v>
      </c>
      <c r="H133" s="42">
        <v>4200</v>
      </c>
      <c r="I133" s="52"/>
      <c r="J133" s="57" t="s">
        <v>536</v>
      </c>
      <c r="K133" s="57" t="s">
        <v>537</v>
      </c>
      <c r="L133" s="54" t="s">
        <v>295</v>
      </c>
      <c r="M133" s="54" t="s">
        <v>534</v>
      </c>
      <c r="N133" s="55" t="s">
        <v>538</v>
      </c>
    </row>
    <row r="134" ht="39" spans="1:14">
      <c r="A134" s="38">
        <f t="shared" si="3"/>
        <v>128</v>
      </c>
      <c r="B134" s="39" t="s">
        <v>360</v>
      </c>
      <c r="C134" s="40" t="s">
        <v>389</v>
      </c>
      <c r="D134" s="57" t="s">
        <v>424</v>
      </c>
      <c r="E134" s="39" t="s">
        <v>516</v>
      </c>
      <c r="F134" s="39" t="s">
        <v>517</v>
      </c>
      <c r="G134" s="42">
        <v>2100</v>
      </c>
      <c r="H134" s="42">
        <v>2100</v>
      </c>
      <c r="I134" s="52"/>
      <c r="J134" s="57" t="s">
        <v>478</v>
      </c>
      <c r="K134" s="57" t="s">
        <v>479</v>
      </c>
      <c r="L134" s="54" t="s">
        <v>480</v>
      </c>
      <c r="M134" s="54" t="s">
        <v>476</v>
      </c>
      <c r="N134" s="55" t="s">
        <v>481</v>
      </c>
    </row>
    <row r="135" ht="26" spans="1:14">
      <c r="A135" s="38">
        <f t="shared" si="3"/>
        <v>129</v>
      </c>
      <c r="B135" s="39" t="s">
        <v>171</v>
      </c>
      <c r="C135" s="40" t="s">
        <v>172</v>
      </c>
      <c r="D135" s="57" t="s">
        <v>424</v>
      </c>
      <c r="E135" s="39" t="s">
        <v>516</v>
      </c>
      <c r="F135" s="39" t="s">
        <v>517</v>
      </c>
      <c r="G135" s="42">
        <v>1200</v>
      </c>
      <c r="H135" s="42">
        <v>1200</v>
      </c>
      <c r="I135" s="52"/>
      <c r="J135" s="57" t="s">
        <v>482</v>
      </c>
      <c r="K135" s="57" t="s">
        <v>483</v>
      </c>
      <c r="L135" s="54" t="s">
        <v>122</v>
      </c>
      <c r="M135" s="54" t="s">
        <v>182</v>
      </c>
      <c r="N135" s="55" t="s">
        <v>183</v>
      </c>
    </row>
    <row r="136" ht="39" spans="1:14">
      <c r="A136" s="38">
        <f t="shared" si="3"/>
        <v>130</v>
      </c>
      <c r="B136" s="39" t="s">
        <v>490</v>
      </c>
      <c r="C136" s="40" t="s">
        <v>491</v>
      </c>
      <c r="D136" s="57" t="s">
        <v>424</v>
      </c>
      <c r="E136" s="39" t="s">
        <v>516</v>
      </c>
      <c r="F136" s="39" t="s">
        <v>517</v>
      </c>
      <c r="G136" s="42">
        <v>400</v>
      </c>
      <c r="H136" s="42">
        <v>400</v>
      </c>
      <c r="I136" s="52"/>
      <c r="J136" s="57" t="s">
        <v>358</v>
      </c>
      <c r="K136" s="57" t="s">
        <v>359</v>
      </c>
      <c r="L136" s="54" t="s">
        <v>355</v>
      </c>
      <c r="M136" s="54" t="s">
        <v>360</v>
      </c>
      <c r="N136" s="55" t="s">
        <v>361</v>
      </c>
    </row>
    <row r="137" ht="26" spans="1:14">
      <c r="A137" s="38">
        <f t="shared" si="3"/>
        <v>131</v>
      </c>
      <c r="B137" s="39" t="s">
        <v>539</v>
      </c>
      <c r="C137" s="40" t="s">
        <v>540</v>
      </c>
      <c r="D137" s="57" t="s">
        <v>424</v>
      </c>
      <c r="E137" s="39" t="s">
        <v>516</v>
      </c>
      <c r="F137" s="39" t="s">
        <v>517</v>
      </c>
      <c r="G137" s="42">
        <v>400</v>
      </c>
      <c r="H137" s="42">
        <v>400</v>
      </c>
      <c r="I137" s="52"/>
      <c r="J137" s="57" t="s">
        <v>304</v>
      </c>
      <c r="K137" s="57" t="s">
        <v>305</v>
      </c>
      <c r="L137" s="54" t="s">
        <v>295</v>
      </c>
      <c r="M137" s="54" t="s">
        <v>171</v>
      </c>
      <c r="N137" s="55" t="s">
        <v>306</v>
      </c>
    </row>
    <row r="138" ht="39" spans="1:14">
      <c r="A138" s="38">
        <f t="shared" si="3"/>
        <v>132</v>
      </c>
      <c r="B138" s="39" t="s">
        <v>541</v>
      </c>
      <c r="C138" s="40" t="s">
        <v>542</v>
      </c>
      <c r="D138" s="57" t="s">
        <v>424</v>
      </c>
      <c r="E138" s="39" t="s">
        <v>516</v>
      </c>
      <c r="F138" s="39" t="s">
        <v>517</v>
      </c>
      <c r="G138" s="42">
        <v>400</v>
      </c>
      <c r="H138" s="42">
        <v>400</v>
      </c>
      <c r="I138" s="52"/>
      <c r="J138" s="57" t="s">
        <v>494</v>
      </c>
      <c r="K138" s="57" t="s">
        <v>495</v>
      </c>
      <c r="L138" s="54" t="s">
        <v>496</v>
      </c>
      <c r="M138" s="54" t="s">
        <v>490</v>
      </c>
      <c r="N138" s="55" t="s">
        <v>497</v>
      </c>
    </row>
    <row r="139" ht="39" spans="1:14">
      <c r="A139" s="38">
        <f t="shared" si="3"/>
        <v>133</v>
      </c>
      <c r="B139" s="39" t="s">
        <v>498</v>
      </c>
      <c r="C139" s="40" t="s">
        <v>499</v>
      </c>
      <c r="D139" s="57" t="s">
        <v>424</v>
      </c>
      <c r="E139" s="39" t="s">
        <v>516</v>
      </c>
      <c r="F139" s="39" t="s">
        <v>517</v>
      </c>
      <c r="G139" s="42">
        <v>20000</v>
      </c>
      <c r="H139" s="42">
        <v>20000</v>
      </c>
      <c r="I139" s="52"/>
      <c r="J139" s="57" t="s">
        <v>543</v>
      </c>
      <c r="K139" s="57" t="s">
        <v>544</v>
      </c>
      <c r="L139" s="54" t="s">
        <v>545</v>
      </c>
      <c r="M139" s="54" t="s">
        <v>539</v>
      </c>
      <c r="N139" s="55" t="s">
        <v>546</v>
      </c>
    </row>
    <row r="140" ht="39" spans="1:14">
      <c r="A140" s="38">
        <f t="shared" si="3"/>
        <v>134</v>
      </c>
      <c r="B140" s="39" t="s">
        <v>228</v>
      </c>
      <c r="C140" s="40" t="s">
        <v>503</v>
      </c>
      <c r="D140" s="57" t="s">
        <v>424</v>
      </c>
      <c r="E140" s="39" t="s">
        <v>516</v>
      </c>
      <c r="F140" s="39" t="s">
        <v>517</v>
      </c>
      <c r="G140" s="42">
        <v>4200</v>
      </c>
      <c r="H140" s="42">
        <v>4200</v>
      </c>
      <c r="I140" s="52"/>
      <c r="J140" s="57" t="s">
        <v>547</v>
      </c>
      <c r="K140" s="57" t="s">
        <v>548</v>
      </c>
      <c r="L140" s="54" t="s">
        <v>549</v>
      </c>
      <c r="M140" s="54" t="s">
        <v>541</v>
      </c>
      <c r="N140" s="55" t="s">
        <v>550</v>
      </c>
    </row>
    <row r="141" ht="26" spans="1:14">
      <c r="A141" s="38">
        <f t="shared" si="3"/>
        <v>135</v>
      </c>
      <c r="B141" s="39" t="s">
        <v>507</v>
      </c>
      <c r="C141" s="40" t="s">
        <v>508</v>
      </c>
      <c r="D141" s="57" t="s">
        <v>424</v>
      </c>
      <c r="E141" s="39" t="s">
        <v>516</v>
      </c>
      <c r="F141" s="39" t="s">
        <v>517</v>
      </c>
      <c r="G141" s="42">
        <v>900</v>
      </c>
      <c r="H141" s="42">
        <v>900</v>
      </c>
      <c r="I141" s="52"/>
      <c r="J141" s="57" t="s">
        <v>504</v>
      </c>
      <c r="K141" s="57" t="s">
        <v>505</v>
      </c>
      <c r="L141" s="54" t="s">
        <v>295</v>
      </c>
      <c r="M141" s="54" t="s">
        <v>498</v>
      </c>
      <c r="N141" s="55" t="s">
        <v>506</v>
      </c>
    </row>
    <row r="142" ht="28.8" customHeight="1" spans="1:14">
      <c r="A142" s="43" t="s">
        <v>551</v>
      </c>
      <c r="B142" s="44"/>
      <c r="C142" s="45"/>
      <c r="D142" s="46"/>
      <c r="E142" s="46"/>
      <c r="F142" s="44"/>
      <c r="G142" s="47">
        <f>SUM(G115:G141)</f>
        <v>107000</v>
      </c>
      <c r="H142" s="47">
        <f>SUM(H115:H141)</f>
        <v>107000</v>
      </c>
      <c r="I142" s="56"/>
      <c r="J142" s="57"/>
      <c r="K142" s="57"/>
      <c r="L142" s="54"/>
      <c r="M142" s="54"/>
      <c r="N142" s="55"/>
    </row>
    <row r="143" ht="28.8" customHeight="1" spans="1:14">
      <c r="A143" s="43" t="s">
        <v>552</v>
      </c>
      <c r="B143" s="44"/>
      <c r="C143" s="45"/>
      <c r="D143" s="46"/>
      <c r="E143" s="46"/>
      <c r="F143" s="44"/>
      <c r="G143" s="47">
        <f>G142+G114+G86+G39</f>
        <v>3480384.09</v>
      </c>
      <c r="H143" s="47">
        <f>H142+H114+H86+H39</f>
        <v>3480384.09</v>
      </c>
      <c r="I143" s="56"/>
      <c r="J143" s="57"/>
      <c r="K143" s="57"/>
      <c r="L143" s="54"/>
      <c r="M143" s="54"/>
      <c r="N143" s="55"/>
    </row>
    <row r="144" spans="1:1">
      <c r="A144" s="28"/>
    </row>
    <row r="145" spans="1:8">
      <c r="A145" s="28"/>
      <c r="H145" s="26"/>
    </row>
  </sheetData>
  <autoFilter xmlns:etc="http://www.wps.cn/officeDocument/2017/etCustomData" ref="A3:N143" etc:filterBottomFollowUsedRange="0">
    <extLst/>
  </autoFilter>
  <sortState ref="A4:I143">
    <sortCondition ref="A4:A143"/>
  </sortState>
  <conditionalFormatting sqref="I20">
    <cfRule type="uniqueValues" dxfId="0" priority="54"/>
  </conditionalFormatting>
  <conditionalFormatting sqref="I39">
    <cfRule type="uniqueValues" dxfId="0" priority="7"/>
    <cfRule type="uniqueValues" dxfId="1" priority="9"/>
  </conditionalFormatting>
  <conditionalFormatting sqref="I40">
    <cfRule type="uniqueValues" dxfId="0" priority="288"/>
  </conditionalFormatting>
  <conditionalFormatting sqref="I41">
    <cfRule type="uniqueValues" dxfId="0" priority="302"/>
  </conditionalFormatting>
  <conditionalFormatting sqref="I42">
    <cfRule type="uniqueValues" dxfId="0" priority="316"/>
  </conditionalFormatting>
  <conditionalFormatting sqref="I43">
    <cfRule type="uniqueValues" dxfId="0" priority="330"/>
  </conditionalFormatting>
  <conditionalFormatting sqref="I87">
    <cfRule type="uniqueValues" dxfId="0" priority="27"/>
    <cfRule type="uniqueValues" dxfId="1" priority="28"/>
  </conditionalFormatting>
  <conditionalFormatting sqref="I88">
    <cfRule type="uniqueValues" dxfId="0" priority="10"/>
    <cfRule type="uniqueValues" dxfId="1" priority="12"/>
  </conditionalFormatting>
  <conditionalFormatting sqref="I96">
    <cfRule type="uniqueValues" dxfId="1" priority="246"/>
    <cfRule type="uniqueValues" dxfId="0" priority="247"/>
  </conditionalFormatting>
  <conditionalFormatting sqref="I100">
    <cfRule type="uniqueValues" dxfId="1" priority="243"/>
    <cfRule type="uniqueValues" dxfId="0" priority="244"/>
  </conditionalFormatting>
  <conditionalFormatting sqref="I115">
    <cfRule type="uniqueValues" dxfId="0" priority="23"/>
    <cfRule type="uniqueValues" dxfId="1" priority="25"/>
  </conditionalFormatting>
  <conditionalFormatting sqref="I142">
    <cfRule type="uniqueValues" dxfId="0" priority="4"/>
    <cfRule type="uniqueValues" dxfId="1" priority="6"/>
  </conditionalFormatting>
  <conditionalFormatting sqref="I143">
    <cfRule type="uniqueValues" dxfId="0" priority="1"/>
    <cfRule type="uniqueValues" dxfId="1" priority="3"/>
  </conditionalFormatting>
  <conditionalFormatting sqref="I4:I5">
    <cfRule type="uniqueValues" dxfId="0" priority="38"/>
  </conditionalFormatting>
  <conditionalFormatting sqref="I6:I7">
    <cfRule type="uniqueValues" dxfId="0" priority="40"/>
  </conditionalFormatting>
  <conditionalFormatting sqref="I8:I9">
    <cfRule type="uniqueValues" dxfId="0" priority="42"/>
  </conditionalFormatting>
  <conditionalFormatting sqref="I10:I11">
    <cfRule type="uniqueValues" dxfId="0" priority="44"/>
  </conditionalFormatting>
  <conditionalFormatting sqref="I12:I13">
    <cfRule type="uniqueValues" dxfId="0" priority="46"/>
  </conditionalFormatting>
  <conditionalFormatting sqref="I14:I15">
    <cfRule type="uniqueValues" dxfId="0" priority="48"/>
  </conditionalFormatting>
  <conditionalFormatting sqref="I16:I17">
    <cfRule type="uniqueValues" dxfId="0" priority="50"/>
  </conditionalFormatting>
  <conditionalFormatting sqref="I18:I19">
    <cfRule type="uniqueValues" dxfId="0" priority="52"/>
  </conditionalFormatting>
  <conditionalFormatting sqref="I21:I22">
    <cfRule type="uniqueValues" dxfId="0" priority="56"/>
  </conditionalFormatting>
  <conditionalFormatting sqref="I23:I24">
    <cfRule type="uniqueValues" dxfId="0" priority="58"/>
  </conditionalFormatting>
  <conditionalFormatting sqref="I25:I26">
    <cfRule type="uniqueValues" dxfId="0" priority="60"/>
  </conditionalFormatting>
  <conditionalFormatting sqref="I27:I28">
    <cfRule type="uniqueValues" dxfId="0" priority="62"/>
  </conditionalFormatting>
  <conditionalFormatting sqref="I29:I30">
    <cfRule type="uniqueValues" dxfId="0" priority="64"/>
  </conditionalFormatting>
  <conditionalFormatting sqref="I31:I32">
    <cfRule type="uniqueValues" dxfId="0" priority="66"/>
  </conditionalFormatting>
  <conditionalFormatting sqref="I33:I34">
    <cfRule type="uniqueValues" dxfId="0" priority="68"/>
  </conditionalFormatting>
  <conditionalFormatting sqref="I35:I36">
    <cfRule type="uniqueValues" dxfId="0" priority="70"/>
  </conditionalFormatting>
  <conditionalFormatting sqref="I37:I38">
    <cfRule type="uniqueValues" dxfId="0" priority="72"/>
  </conditionalFormatting>
  <conditionalFormatting sqref="I44:I45">
    <cfRule type="uniqueValues" dxfId="0" priority="82"/>
  </conditionalFormatting>
  <conditionalFormatting sqref="I46:I47">
    <cfRule type="uniqueValues" dxfId="0" priority="84"/>
  </conditionalFormatting>
  <conditionalFormatting sqref="I48:I49">
    <cfRule type="uniqueValues" dxfId="0" priority="86"/>
  </conditionalFormatting>
  <conditionalFormatting sqref="I50:I51">
    <cfRule type="uniqueValues" dxfId="0" priority="88"/>
  </conditionalFormatting>
  <conditionalFormatting sqref="I52:I53">
    <cfRule type="uniqueValues" dxfId="0" priority="90"/>
  </conditionalFormatting>
  <conditionalFormatting sqref="I54:I55">
    <cfRule type="uniqueValues" dxfId="0" priority="92"/>
  </conditionalFormatting>
  <conditionalFormatting sqref="I56:I57">
    <cfRule type="uniqueValues" dxfId="0" priority="94"/>
  </conditionalFormatting>
  <conditionalFormatting sqref="I58:I59">
    <cfRule type="uniqueValues" dxfId="0" priority="96"/>
  </conditionalFormatting>
  <conditionalFormatting sqref="I60:I61">
    <cfRule type="uniqueValues" dxfId="0" priority="98"/>
  </conditionalFormatting>
  <conditionalFormatting sqref="I62:I63">
    <cfRule type="uniqueValues" dxfId="0" priority="100"/>
  </conditionalFormatting>
  <conditionalFormatting sqref="I64:I65">
    <cfRule type="uniqueValues" dxfId="0" priority="102"/>
  </conditionalFormatting>
  <conditionalFormatting sqref="I66:I67">
    <cfRule type="uniqueValues" dxfId="0" priority="104"/>
  </conditionalFormatting>
  <conditionalFormatting sqref="I68:I69">
    <cfRule type="uniqueValues" dxfId="0" priority="106"/>
  </conditionalFormatting>
  <conditionalFormatting sqref="I70:I71">
    <cfRule type="uniqueValues" dxfId="0" priority="108"/>
  </conditionalFormatting>
  <conditionalFormatting sqref="I72:I73">
    <cfRule type="uniqueValues" dxfId="0" priority="110"/>
  </conditionalFormatting>
  <conditionalFormatting sqref="I74:I75">
    <cfRule type="uniqueValues" dxfId="0" priority="112"/>
  </conditionalFormatting>
  <conditionalFormatting sqref="I76:I77">
    <cfRule type="uniqueValues" dxfId="0" priority="114"/>
  </conditionalFormatting>
  <conditionalFormatting sqref="I78:I79">
    <cfRule type="uniqueValues" dxfId="0" priority="116"/>
  </conditionalFormatting>
  <conditionalFormatting sqref="I82:I83">
    <cfRule type="uniqueValues" dxfId="0" priority="13"/>
  </conditionalFormatting>
  <conditionalFormatting sqref="I144:I1048576 I97:I99 I89:I95 I80:I81 I116:I141 I101:I114 I86">
    <cfRule type="uniqueValues" dxfId="0" priority="210"/>
  </conditionalFormatting>
  <conditionalFormatting sqref="I89:I95 I97:I99 I116:I141 I101:I114 I86">
    <cfRule type="uniqueValues" dxfId="1" priority="275"/>
  </conditionalFormatting>
  <printOptions horizontalCentered="1"/>
  <pageMargins left="0.31496062992126" right="0.31496062992126" top="0.78740157480315" bottom="0.47244094488189" header="0.590551181102362" footer="0.31496062992126"/>
  <pageSetup paperSize="9" scale="8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5"/>
  <sheetViews>
    <sheetView workbookViewId="0">
      <pane ySplit="3" topLeftCell="A4" activePane="bottomLeft" state="frozen"/>
      <selection/>
      <selection pane="bottomLeft" activeCell="C5" sqref="C5"/>
    </sheetView>
  </sheetViews>
  <sheetFormatPr defaultColWidth="9" defaultRowHeight="14"/>
  <cols>
    <col min="1" max="1" width="6.21818181818182" style="22" customWidth="1"/>
    <col min="2" max="2" width="6.44545454545455" style="22" customWidth="1"/>
    <col min="3" max="3" width="26.3363636363636" style="23" customWidth="1"/>
    <col min="4" max="4" width="22.3363636363636" style="24" customWidth="1"/>
    <col min="5" max="5" width="17.3363636363636" style="25" customWidth="1"/>
    <col min="6" max="6" width="16.3363636363636" style="25" customWidth="1"/>
    <col min="7" max="7" width="23.4454545454545" style="23" customWidth="1"/>
    <col min="8" max="8" width="16.4454545454545" style="26" customWidth="1"/>
    <col min="9" max="9" width="16.8909090909091" style="27" customWidth="1"/>
    <col min="10" max="10" width="14.8909090909091" style="28" customWidth="1"/>
    <col min="11" max="11" width="10.8909090909091" style="29" hidden="1" customWidth="1"/>
    <col min="12" max="12" width="14.8909090909091" style="29" hidden="1" customWidth="1"/>
    <col min="13" max="13" width="16.1090909090909" style="30" hidden="1" customWidth="1"/>
    <col min="14" max="14" width="18.2181818181818" style="30" hidden="1" customWidth="1"/>
    <col min="15" max="15" width="22.6636363636364" style="31" hidden="1" customWidth="1"/>
    <col min="16" max="16384" width="9" style="28"/>
  </cols>
  <sheetData>
    <row r="1" ht="19.8" customHeight="1" spans="2:2">
      <c r="B1" s="32" t="s">
        <v>553</v>
      </c>
    </row>
    <row r="2" s="19" customFormat="1" ht="40.8" customHeight="1" spans="1:15">
      <c r="A2" s="33" t="s">
        <v>554</v>
      </c>
      <c r="B2" s="33"/>
      <c r="C2" s="33"/>
      <c r="D2" s="33"/>
      <c r="E2" s="33"/>
      <c r="F2" s="33"/>
      <c r="G2" s="33"/>
      <c r="H2" s="33"/>
      <c r="I2" s="33"/>
      <c r="J2" s="33"/>
      <c r="K2" s="48"/>
      <c r="L2" s="48"/>
      <c r="M2" s="49"/>
      <c r="N2" s="49"/>
      <c r="O2" s="50"/>
    </row>
    <row r="3" s="20" customFormat="1" ht="33" spans="2:15">
      <c r="B3" s="34" t="s">
        <v>2</v>
      </c>
      <c r="C3" s="35" t="s">
        <v>3</v>
      </c>
      <c r="D3" s="36" t="s">
        <v>4</v>
      </c>
      <c r="E3" s="35" t="s">
        <v>5</v>
      </c>
      <c r="F3" s="35" t="s">
        <v>6</v>
      </c>
      <c r="G3" s="35" t="s">
        <v>7</v>
      </c>
      <c r="H3" s="37" t="s">
        <v>8</v>
      </c>
      <c r="I3" s="51" t="s">
        <v>9</v>
      </c>
      <c r="J3" s="51" t="s">
        <v>10</v>
      </c>
      <c r="K3" s="51" t="s">
        <v>11</v>
      </c>
      <c r="L3" s="51" t="s">
        <v>12</v>
      </c>
      <c r="M3" s="51" t="s">
        <v>13</v>
      </c>
      <c r="N3" s="51" t="s">
        <v>14</v>
      </c>
      <c r="O3" s="51" t="s">
        <v>15</v>
      </c>
    </row>
    <row r="4" ht="39" spans="1:15">
      <c r="A4" s="38">
        <f>ROW()-3</f>
        <v>1</v>
      </c>
      <c r="B4" s="38">
        <f>ROW()-3</f>
        <v>1</v>
      </c>
      <c r="C4" s="39" t="s">
        <v>16</v>
      </c>
      <c r="D4" s="40" t="s">
        <v>17</v>
      </c>
      <c r="E4" s="41" t="s">
        <v>18</v>
      </c>
      <c r="F4" s="41" t="s">
        <v>19</v>
      </c>
      <c r="G4" s="39" t="s">
        <v>20</v>
      </c>
      <c r="H4" s="42">
        <v>17906</v>
      </c>
      <c r="I4" s="42">
        <v>17906</v>
      </c>
      <c r="J4" s="52"/>
      <c r="K4" s="53" t="s">
        <v>21</v>
      </c>
      <c r="L4" s="53" t="s">
        <v>22</v>
      </c>
      <c r="M4" s="54" t="s">
        <v>23</v>
      </c>
      <c r="N4" s="54" t="s">
        <v>16</v>
      </c>
      <c r="O4" s="55" t="s">
        <v>24</v>
      </c>
    </row>
    <row r="5" ht="39" spans="1:15">
      <c r="A5" s="38">
        <f t="shared" ref="A5:A38" si="0">ROW()-3</f>
        <v>2</v>
      </c>
      <c r="B5" s="38">
        <f t="shared" ref="B5:B38" si="1">ROW()-3</f>
        <v>2</v>
      </c>
      <c r="C5" s="39" t="s">
        <v>25</v>
      </c>
      <c r="D5" s="40" t="s">
        <v>26</v>
      </c>
      <c r="E5" s="41" t="s">
        <v>18</v>
      </c>
      <c r="F5" s="41" t="s">
        <v>19</v>
      </c>
      <c r="G5" s="39" t="s">
        <v>27</v>
      </c>
      <c r="H5" s="42">
        <v>20000</v>
      </c>
      <c r="I5" s="42">
        <v>20000</v>
      </c>
      <c r="J5" s="52"/>
      <c r="K5" s="53" t="s">
        <v>28</v>
      </c>
      <c r="L5" s="53" t="s">
        <v>29</v>
      </c>
      <c r="M5" s="54" t="s">
        <v>30</v>
      </c>
      <c r="N5" s="54" t="s">
        <v>31</v>
      </c>
      <c r="O5" s="55" t="s">
        <v>32</v>
      </c>
    </row>
    <row r="6" ht="52" spans="1:15">
      <c r="A6" s="38">
        <f t="shared" si="0"/>
        <v>3</v>
      </c>
      <c r="B6" s="38">
        <f t="shared" si="1"/>
        <v>3</v>
      </c>
      <c r="C6" s="39" t="s">
        <v>33</v>
      </c>
      <c r="D6" s="40" t="s">
        <v>34</v>
      </c>
      <c r="E6" s="41" t="s">
        <v>18</v>
      </c>
      <c r="F6" s="41" t="s">
        <v>19</v>
      </c>
      <c r="G6" s="39" t="s">
        <v>35</v>
      </c>
      <c r="H6" s="42">
        <v>20000</v>
      </c>
      <c r="I6" s="42">
        <v>20000</v>
      </c>
      <c r="J6" s="52"/>
      <c r="K6" s="53" t="s">
        <v>36</v>
      </c>
      <c r="L6" s="53" t="s">
        <v>37</v>
      </c>
      <c r="M6" s="54" t="s">
        <v>38</v>
      </c>
      <c r="N6" s="54" t="s">
        <v>25</v>
      </c>
      <c r="O6" s="55" t="s">
        <v>39</v>
      </c>
    </row>
    <row r="7" ht="39" spans="1:15">
      <c r="A7" s="38">
        <f t="shared" si="0"/>
        <v>4</v>
      </c>
      <c r="B7" s="38">
        <f t="shared" si="1"/>
        <v>4</v>
      </c>
      <c r="C7" s="39" t="s">
        <v>40</v>
      </c>
      <c r="D7" s="40" t="s">
        <v>41</v>
      </c>
      <c r="E7" s="41" t="s">
        <v>18</v>
      </c>
      <c r="F7" s="41" t="s">
        <v>19</v>
      </c>
      <c r="G7" s="39" t="s">
        <v>42</v>
      </c>
      <c r="H7" s="42">
        <v>20000</v>
      </c>
      <c r="I7" s="42">
        <v>20000</v>
      </c>
      <c r="J7" s="52"/>
      <c r="K7" s="53" t="s">
        <v>43</v>
      </c>
      <c r="L7" s="53" t="s">
        <v>44</v>
      </c>
      <c r="M7" s="54" t="s">
        <v>45</v>
      </c>
      <c r="N7" s="54" t="s">
        <v>46</v>
      </c>
      <c r="O7" s="55" t="s">
        <v>47</v>
      </c>
    </row>
    <row r="8" ht="39" spans="1:15">
      <c r="A8" s="38">
        <f t="shared" si="0"/>
        <v>5</v>
      </c>
      <c r="B8" s="38">
        <f t="shared" si="1"/>
        <v>5</v>
      </c>
      <c r="C8" s="39" t="s">
        <v>48</v>
      </c>
      <c r="D8" s="40" t="s">
        <v>49</v>
      </c>
      <c r="E8" s="41" t="s">
        <v>18</v>
      </c>
      <c r="F8" s="41" t="s">
        <v>19</v>
      </c>
      <c r="G8" s="39" t="s">
        <v>50</v>
      </c>
      <c r="H8" s="42">
        <v>20000</v>
      </c>
      <c r="I8" s="42">
        <v>20000</v>
      </c>
      <c r="J8" s="52"/>
      <c r="K8" s="53" t="s">
        <v>51</v>
      </c>
      <c r="L8" s="53" t="s">
        <v>52</v>
      </c>
      <c r="M8" s="54" t="s">
        <v>53</v>
      </c>
      <c r="N8" s="54" t="s">
        <v>33</v>
      </c>
      <c r="O8" s="55" t="s">
        <v>54</v>
      </c>
    </row>
    <row r="9" ht="52" spans="1:15">
      <c r="A9" s="38">
        <f t="shared" si="0"/>
        <v>6</v>
      </c>
      <c r="B9" s="38">
        <f t="shared" si="1"/>
        <v>6</v>
      </c>
      <c r="C9" s="39" t="s">
        <v>55</v>
      </c>
      <c r="D9" s="40" t="s">
        <v>56</v>
      </c>
      <c r="E9" s="41" t="s">
        <v>18</v>
      </c>
      <c r="F9" s="41" t="s">
        <v>19</v>
      </c>
      <c r="G9" s="39" t="s">
        <v>57</v>
      </c>
      <c r="H9" s="42">
        <v>20000</v>
      </c>
      <c r="I9" s="42">
        <v>20000</v>
      </c>
      <c r="J9" s="52"/>
      <c r="K9" s="53" t="s">
        <v>58</v>
      </c>
      <c r="L9" s="53" t="s">
        <v>59</v>
      </c>
      <c r="M9" s="54" t="s">
        <v>60</v>
      </c>
      <c r="N9" s="54" t="s">
        <v>40</v>
      </c>
      <c r="O9" s="55" t="s">
        <v>61</v>
      </c>
    </row>
    <row r="10" ht="52" spans="1:15">
      <c r="A10" s="38">
        <f t="shared" si="0"/>
        <v>7</v>
      </c>
      <c r="B10" s="38">
        <f t="shared" si="1"/>
        <v>7</v>
      </c>
      <c r="C10" s="39" t="s">
        <v>55</v>
      </c>
      <c r="D10" s="40" t="s">
        <v>56</v>
      </c>
      <c r="E10" s="41" t="s">
        <v>18</v>
      </c>
      <c r="F10" s="41" t="s">
        <v>19</v>
      </c>
      <c r="G10" s="39" t="s">
        <v>62</v>
      </c>
      <c r="H10" s="42">
        <v>20000</v>
      </c>
      <c r="I10" s="42">
        <v>20000</v>
      </c>
      <c r="J10" s="52"/>
      <c r="K10" s="53" t="s">
        <v>63</v>
      </c>
      <c r="L10" s="53" t="s">
        <v>59</v>
      </c>
      <c r="M10" s="54" t="s">
        <v>60</v>
      </c>
      <c r="N10" s="54" t="s">
        <v>40</v>
      </c>
      <c r="O10" s="55" t="s">
        <v>61</v>
      </c>
    </row>
    <row r="11" ht="39" spans="1:15">
      <c r="A11" s="38">
        <f t="shared" si="0"/>
        <v>8</v>
      </c>
      <c r="B11" s="38">
        <f t="shared" si="1"/>
        <v>8</v>
      </c>
      <c r="C11" s="39" t="s">
        <v>64</v>
      </c>
      <c r="D11" s="40" t="s">
        <v>65</v>
      </c>
      <c r="E11" s="41" t="s">
        <v>18</v>
      </c>
      <c r="F11" s="41" t="s">
        <v>19</v>
      </c>
      <c r="G11" s="39" t="s">
        <v>66</v>
      </c>
      <c r="H11" s="42">
        <v>20000</v>
      </c>
      <c r="I11" s="42">
        <v>20000</v>
      </c>
      <c r="J11" s="52"/>
      <c r="K11" s="53" t="s">
        <v>67</v>
      </c>
      <c r="L11" s="53" t="s">
        <v>68</v>
      </c>
      <c r="M11" s="54" t="s">
        <v>69</v>
      </c>
      <c r="N11" s="54" t="s">
        <v>70</v>
      </c>
      <c r="O11" s="55" t="s">
        <v>71</v>
      </c>
    </row>
    <row r="12" ht="26" spans="1:15">
      <c r="A12" s="38">
        <f t="shared" si="0"/>
        <v>9</v>
      </c>
      <c r="B12" s="38">
        <f t="shared" si="1"/>
        <v>9</v>
      </c>
      <c r="C12" s="39" t="s">
        <v>72</v>
      </c>
      <c r="D12" s="40" t="s">
        <v>73</v>
      </c>
      <c r="E12" s="41" t="s">
        <v>18</v>
      </c>
      <c r="F12" s="41" t="s">
        <v>19</v>
      </c>
      <c r="G12" s="39" t="s">
        <v>27</v>
      </c>
      <c r="H12" s="42">
        <v>20000</v>
      </c>
      <c r="I12" s="42">
        <v>20000</v>
      </c>
      <c r="J12" s="52"/>
      <c r="K12" s="53" t="s">
        <v>74</v>
      </c>
      <c r="L12" s="53" t="s">
        <v>75</v>
      </c>
      <c r="M12" s="54" t="s">
        <v>76</v>
      </c>
      <c r="N12" s="54" t="s">
        <v>77</v>
      </c>
      <c r="O12" s="55" t="s">
        <v>78</v>
      </c>
    </row>
    <row r="13" ht="26" spans="1:15">
      <c r="A13" s="38">
        <f t="shared" si="0"/>
        <v>10</v>
      </c>
      <c r="B13" s="38">
        <f t="shared" si="1"/>
        <v>10</v>
      </c>
      <c r="C13" s="39" t="s">
        <v>79</v>
      </c>
      <c r="D13" s="40" t="s">
        <v>80</v>
      </c>
      <c r="E13" s="41" t="s">
        <v>18</v>
      </c>
      <c r="F13" s="41" t="s">
        <v>19</v>
      </c>
      <c r="G13" s="39" t="s">
        <v>27</v>
      </c>
      <c r="H13" s="42">
        <v>20000</v>
      </c>
      <c r="I13" s="42">
        <v>20000</v>
      </c>
      <c r="J13" s="52"/>
      <c r="K13" s="53" t="s">
        <v>81</v>
      </c>
      <c r="L13" s="53" t="s">
        <v>82</v>
      </c>
      <c r="M13" s="54" t="s">
        <v>83</v>
      </c>
      <c r="N13" s="54" t="s">
        <v>84</v>
      </c>
      <c r="O13" s="55" t="s">
        <v>85</v>
      </c>
    </row>
    <row r="14" ht="26" spans="1:15">
      <c r="A14" s="38">
        <f t="shared" si="0"/>
        <v>11</v>
      </c>
      <c r="B14" s="38">
        <f t="shared" si="1"/>
        <v>11</v>
      </c>
      <c r="C14" s="39" t="s">
        <v>79</v>
      </c>
      <c r="D14" s="40" t="s">
        <v>80</v>
      </c>
      <c r="E14" s="41" t="s">
        <v>18</v>
      </c>
      <c r="F14" s="41" t="s">
        <v>19</v>
      </c>
      <c r="G14" s="39" t="s">
        <v>86</v>
      </c>
      <c r="H14" s="42">
        <v>20000</v>
      </c>
      <c r="I14" s="42">
        <v>20000</v>
      </c>
      <c r="J14" s="52"/>
      <c r="K14" s="53" t="s">
        <v>87</v>
      </c>
      <c r="L14" s="53" t="s">
        <v>88</v>
      </c>
      <c r="M14" s="54" t="s">
        <v>60</v>
      </c>
      <c r="N14" s="54" t="s">
        <v>89</v>
      </c>
      <c r="O14" s="55" t="s">
        <v>90</v>
      </c>
    </row>
    <row r="15" ht="26" spans="1:15">
      <c r="A15" s="38">
        <f t="shared" si="0"/>
        <v>12</v>
      </c>
      <c r="B15" s="38">
        <f t="shared" si="1"/>
        <v>12</v>
      </c>
      <c r="C15" s="39" t="s">
        <v>79</v>
      </c>
      <c r="D15" s="40" t="s">
        <v>80</v>
      </c>
      <c r="E15" s="41" t="s">
        <v>18</v>
      </c>
      <c r="F15" s="41" t="s">
        <v>19</v>
      </c>
      <c r="G15" s="39" t="s">
        <v>91</v>
      </c>
      <c r="H15" s="42">
        <v>20000</v>
      </c>
      <c r="I15" s="42">
        <v>20000</v>
      </c>
      <c r="J15" s="52"/>
      <c r="K15" s="53" t="s">
        <v>92</v>
      </c>
      <c r="L15" s="53" t="s">
        <v>93</v>
      </c>
      <c r="M15" s="54" t="s">
        <v>94</v>
      </c>
      <c r="N15" s="54" t="s">
        <v>95</v>
      </c>
      <c r="O15" s="55" t="s">
        <v>96</v>
      </c>
    </row>
    <row r="16" ht="26" spans="1:15">
      <c r="A16" s="38">
        <f t="shared" si="0"/>
        <v>13</v>
      </c>
      <c r="B16" s="38">
        <f t="shared" si="1"/>
        <v>13</v>
      </c>
      <c r="C16" s="39" t="s">
        <v>97</v>
      </c>
      <c r="D16" s="40" t="s">
        <v>98</v>
      </c>
      <c r="E16" s="41" t="s">
        <v>18</v>
      </c>
      <c r="F16" s="41" t="s">
        <v>19</v>
      </c>
      <c r="G16" s="39" t="s">
        <v>99</v>
      </c>
      <c r="H16" s="42">
        <v>20000</v>
      </c>
      <c r="I16" s="42">
        <v>20000</v>
      </c>
      <c r="J16" s="52"/>
      <c r="K16" s="53" t="s">
        <v>100</v>
      </c>
      <c r="L16" s="53" t="s">
        <v>101</v>
      </c>
      <c r="M16" s="54" t="s">
        <v>83</v>
      </c>
      <c r="N16" s="54" t="s">
        <v>102</v>
      </c>
      <c r="O16" s="55" t="s">
        <v>103</v>
      </c>
    </row>
    <row r="17" ht="39" spans="1:15">
      <c r="A17" s="38">
        <f t="shared" si="0"/>
        <v>14</v>
      </c>
      <c r="B17" s="38">
        <f t="shared" si="1"/>
        <v>14</v>
      </c>
      <c r="C17" s="39" t="s">
        <v>97</v>
      </c>
      <c r="D17" s="40" t="s">
        <v>98</v>
      </c>
      <c r="E17" s="41" t="s">
        <v>18</v>
      </c>
      <c r="F17" s="41" t="s">
        <v>19</v>
      </c>
      <c r="G17" s="39" t="s">
        <v>104</v>
      </c>
      <c r="H17" s="42">
        <v>20000</v>
      </c>
      <c r="I17" s="42">
        <v>20000</v>
      </c>
      <c r="J17" s="52"/>
      <c r="K17" s="53" t="s">
        <v>105</v>
      </c>
      <c r="L17" s="53" t="s">
        <v>106</v>
      </c>
      <c r="M17" s="54" t="s">
        <v>60</v>
      </c>
      <c r="N17" s="54" t="s">
        <v>107</v>
      </c>
      <c r="O17" s="55" t="s">
        <v>108</v>
      </c>
    </row>
    <row r="18" ht="52" spans="1:15">
      <c r="A18" s="38">
        <f t="shared" si="0"/>
        <v>15</v>
      </c>
      <c r="B18" s="38">
        <f t="shared" si="1"/>
        <v>15</v>
      </c>
      <c r="C18" s="39" t="s">
        <v>109</v>
      </c>
      <c r="D18" s="40" t="s">
        <v>110</v>
      </c>
      <c r="E18" s="41" t="s">
        <v>18</v>
      </c>
      <c r="F18" s="41" t="s">
        <v>19</v>
      </c>
      <c r="G18" s="39" t="s">
        <v>111</v>
      </c>
      <c r="H18" s="42">
        <v>20000</v>
      </c>
      <c r="I18" s="42">
        <v>20000</v>
      </c>
      <c r="J18" s="52"/>
      <c r="K18" s="53" t="s">
        <v>112</v>
      </c>
      <c r="L18" s="53" t="s">
        <v>113</v>
      </c>
      <c r="M18" s="54" t="s">
        <v>114</v>
      </c>
      <c r="N18" s="54" t="s">
        <v>115</v>
      </c>
      <c r="O18" s="55" t="s">
        <v>116</v>
      </c>
    </row>
    <row r="19" ht="26" spans="1:15">
      <c r="A19" s="38">
        <f t="shared" si="0"/>
        <v>16</v>
      </c>
      <c r="B19" s="38">
        <f t="shared" si="1"/>
        <v>16</v>
      </c>
      <c r="C19" s="39" t="s">
        <v>117</v>
      </c>
      <c r="D19" s="40" t="s">
        <v>118</v>
      </c>
      <c r="E19" s="41" t="s">
        <v>18</v>
      </c>
      <c r="F19" s="41" t="s">
        <v>19</v>
      </c>
      <c r="G19" s="39" t="s">
        <v>119</v>
      </c>
      <c r="H19" s="42">
        <v>40000</v>
      </c>
      <c r="I19" s="42">
        <v>40000</v>
      </c>
      <c r="J19" s="52"/>
      <c r="K19" s="53" t="s">
        <v>120</v>
      </c>
      <c r="L19" s="53" t="s">
        <v>121</v>
      </c>
      <c r="M19" s="54" t="s">
        <v>122</v>
      </c>
      <c r="N19" s="54" t="s">
        <v>48</v>
      </c>
      <c r="O19" s="55" t="s">
        <v>123</v>
      </c>
    </row>
    <row r="20" ht="26" spans="1:15">
      <c r="A20" s="38">
        <f t="shared" si="0"/>
        <v>17</v>
      </c>
      <c r="B20" s="38">
        <f t="shared" si="1"/>
        <v>17</v>
      </c>
      <c r="C20" s="39" t="s">
        <v>124</v>
      </c>
      <c r="D20" s="40" t="s">
        <v>125</v>
      </c>
      <c r="E20" s="41" t="s">
        <v>18</v>
      </c>
      <c r="F20" s="41" t="s">
        <v>19</v>
      </c>
      <c r="G20" s="39" t="s">
        <v>126</v>
      </c>
      <c r="H20" s="42">
        <v>40000</v>
      </c>
      <c r="I20" s="42">
        <v>40000</v>
      </c>
      <c r="J20" s="52"/>
      <c r="K20" s="53" t="s">
        <v>127</v>
      </c>
      <c r="L20" s="53" t="s">
        <v>128</v>
      </c>
      <c r="M20" s="54" t="s">
        <v>38</v>
      </c>
      <c r="N20" s="54" t="s">
        <v>55</v>
      </c>
      <c r="O20" s="55" t="s">
        <v>129</v>
      </c>
    </row>
    <row r="21" ht="26" spans="1:15">
      <c r="A21" s="38">
        <f t="shared" si="0"/>
        <v>18</v>
      </c>
      <c r="B21" s="38">
        <f t="shared" si="1"/>
        <v>18</v>
      </c>
      <c r="C21" s="39" t="s">
        <v>130</v>
      </c>
      <c r="D21" s="40" t="s">
        <v>131</v>
      </c>
      <c r="E21" s="41" t="s">
        <v>18</v>
      </c>
      <c r="F21" s="41" t="s">
        <v>19</v>
      </c>
      <c r="G21" s="39" t="s">
        <v>132</v>
      </c>
      <c r="H21" s="42">
        <v>20000</v>
      </c>
      <c r="I21" s="42">
        <v>20000</v>
      </c>
      <c r="J21" s="52"/>
      <c r="K21" s="53" t="s">
        <v>127</v>
      </c>
      <c r="L21" s="53" t="s">
        <v>128</v>
      </c>
      <c r="M21" s="54" t="s">
        <v>38</v>
      </c>
      <c r="N21" s="54" t="s">
        <v>55</v>
      </c>
      <c r="O21" s="55" t="s">
        <v>129</v>
      </c>
    </row>
    <row r="22" ht="52" spans="1:15">
      <c r="A22" s="38">
        <f t="shared" si="0"/>
        <v>19</v>
      </c>
      <c r="B22" s="38">
        <f t="shared" si="1"/>
        <v>19</v>
      </c>
      <c r="C22" s="39" t="s">
        <v>133</v>
      </c>
      <c r="D22" s="40" t="s">
        <v>134</v>
      </c>
      <c r="E22" s="41" t="s">
        <v>18</v>
      </c>
      <c r="F22" s="41" t="s">
        <v>19</v>
      </c>
      <c r="G22" s="39" t="s">
        <v>135</v>
      </c>
      <c r="H22" s="42">
        <v>20000</v>
      </c>
      <c r="I22" s="42">
        <v>20000</v>
      </c>
      <c r="J22" s="52"/>
      <c r="K22" s="53" t="s">
        <v>136</v>
      </c>
      <c r="L22" s="53" t="s">
        <v>137</v>
      </c>
      <c r="M22" s="54" t="s">
        <v>138</v>
      </c>
      <c r="N22" s="54" t="s">
        <v>139</v>
      </c>
      <c r="O22" s="55" t="s">
        <v>140</v>
      </c>
    </row>
    <row r="23" ht="26" spans="1:15">
      <c r="A23" s="38">
        <f t="shared" si="0"/>
        <v>20</v>
      </c>
      <c r="B23" s="38">
        <f t="shared" si="1"/>
        <v>20</v>
      </c>
      <c r="C23" s="39" t="s">
        <v>141</v>
      </c>
      <c r="D23" s="40" t="s">
        <v>142</v>
      </c>
      <c r="E23" s="41" t="s">
        <v>18</v>
      </c>
      <c r="F23" s="41" t="s">
        <v>19</v>
      </c>
      <c r="G23" s="39" t="s">
        <v>143</v>
      </c>
      <c r="H23" s="42">
        <v>40000</v>
      </c>
      <c r="I23" s="42">
        <v>40000</v>
      </c>
      <c r="J23" s="52"/>
      <c r="K23" s="53" t="s">
        <v>144</v>
      </c>
      <c r="L23" s="53" t="s">
        <v>145</v>
      </c>
      <c r="M23" s="54" t="s">
        <v>146</v>
      </c>
      <c r="N23" s="54" t="s">
        <v>64</v>
      </c>
      <c r="O23" s="55" t="s">
        <v>147</v>
      </c>
    </row>
    <row r="24" ht="39" spans="1:15">
      <c r="A24" s="38">
        <f t="shared" si="0"/>
        <v>21</v>
      </c>
      <c r="B24" s="38">
        <f t="shared" si="1"/>
        <v>21</v>
      </c>
      <c r="C24" s="39" t="s">
        <v>148</v>
      </c>
      <c r="D24" s="40" t="s">
        <v>149</v>
      </c>
      <c r="E24" s="41" t="s">
        <v>18</v>
      </c>
      <c r="F24" s="41" t="s">
        <v>19</v>
      </c>
      <c r="G24" s="39" t="s">
        <v>150</v>
      </c>
      <c r="H24" s="42">
        <v>40000</v>
      </c>
      <c r="I24" s="42">
        <v>40000</v>
      </c>
      <c r="J24" s="52"/>
      <c r="K24" s="53" t="s">
        <v>144</v>
      </c>
      <c r="L24" s="53" t="s">
        <v>145</v>
      </c>
      <c r="M24" s="54" t="s">
        <v>146</v>
      </c>
      <c r="N24" s="54" t="s">
        <v>64</v>
      </c>
      <c r="O24" s="55" t="s">
        <v>147</v>
      </c>
    </row>
    <row r="25" ht="39" spans="1:15">
      <c r="A25" s="38">
        <f t="shared" si="0"/>
        <v>22</v>
      </c>
      <c r="B25" s="38">
        <f t="shared" si="1"/>
        <v>22</v>
      </c>
      <c r="C25" s="39" t="s">
        <v>148</v>
      </c>
      <c r="D25" s="40" t="s">
        <v>149</v>
      </c>
      <c r="E25" s="41" t="s">
        <v>18</v>
      </c>
      <c r="F25" s="41" t="s">
        <v>19</v>
      </c>
      <c r="G25" s="39" t="s">
        <v>151</v>
      </c>
      <c r="H25" s="42">
        <v>40000</v>
      </c>
      <c r="I25" s="42">
        <v>40000</v>
      </c>
      <c r="J25" s="52"/>
      <c r="K25" s="53" t="s">
        <v>152</v>
      </c>
      <c r="L25" s="53" t="s">
        <v>153</v>
      </c>
      <c r="M25" s="54" t="s">
        <v>154</v>
      </c>
      <c r="N25" s="54" t="s">
        <v>72</v>
      </c>
      <c r="O25" s="55" t="s">
        <v>155</v>
      </c>
    </row>
    <row r="26" ht="39" spans="1:15">
      <c r="A26" s="38">
        <f t="shared" si="0"/>
        <v>23</v>
      </c>
      <c r="B26" s="38">
        <f t="shared" si="1"/>
        <v>23</v>
      </c>
      <c r="C26" s="39" t="s">
        <v>156</v>
      </c>
      <c r="D26" s="40" t="s">
        <v>157</v>
      </c>
      <c r="E26" s="41" t="s">
        <v>18</v>
      </c>
      <c r="F26" s="41" t="s">
        <v>19</v>
      </c>
      <c r="G26" s="39" t="s">
        <v>158</v>
      </c>
      <c r="H26" s="42">
        <v>20000</v>
      </c>
      <c r="I26" s="42">
        <v>20000</v>
      </c>
      <c r="J26" s="52"/>
      <c r="K26" s="53" t="s">
        <v>159</v>
      </c>
      <c r="L26" s="53" t="s">
        <v>160</v>
      </c>
      <c r="M26" s="54" t="s">
        <v>38</v>
      </c>
      <c r="N26" s="54" t="s">
        <v>79</v>
      </c>
      <c r="O26" s="55" t="s">
        <v>161</v>
      </c>
    </row>
    <row r="27" ht="39" spans="1:15">
      <c r="A27" s="38">
        <f t="shared" si="0"/>
        <v>24</v>
      </c>
      <c r="B27" s="38">
        <f t="shared" si="1"/>
        <v>24</v>
      </c>
      <c r="C27" s="39" t="s">
        <v>162</v>
      </c>
      <c r="D27" s="40" t="s">
        <v>163</v>
      </c>
      <c r="E27" s="41" t="s">
        <v>18</v>
      </c>
      <c r="F27" s="41" t="s">
        <v>19</v>
      </c>
      <c r="G27" s="39" t="s">
        <v>164</v>
      </c>
      <c r="H27" s="42">
        <v>20000</v>
      </c>
      <c r="I27" s="42">
        <v>20000</v>
      </c>
      <c r="J27" s="52"/>
      <c r="K27" s="53" t="s">
        <v>159</v>
      </c>
      <c r="L27" s="53" t="s">
        <v>160</v>
      </c>
      <c r="M27" s="54" t="s">
        <v>38</v>
      </c>
      <c r="N27" s="54" t="s">
        <v>79</v>
      </c>
      <c r="O27" s="55" t="s">
        <v>161</v>
      </c>
    </row>
    <row r="28" ht="39" spans="1:15">
      <c r="A28" s="38">
        <f t="shared" si="0"/>
        <v>25</v>
      </c>
      <c r="B28" s="38">
        <f t="shared" si="1"/>
        <v>25</v>
      </c>
      <c r="C28" s="39" t="s">
        <v>162</v>
      </c>
      <c r="D28" s="40" t="s">
        <v>163</v>
      </c>
      <c r="E28" s="41" t="s">
        <v>18</v>
      </c>
      <c r="F28" s="41" t="s">
        <v>19</v>
      </c>
      <c r="G28" s="39" t="s">
        <v>165</v>
      </c>
      <c r="H28" s="42">
        <v>20000</v>
      </c>
      <c r="I28" s="42">
        <v>20000</v>
      </c>
      <c r="J28" s="52"/>
      <c r="K28" s="53" t="s">
        <v>159</v>
      </c>
      <c r="L28" s="53" t="s">
        <v>160</v>
      </c>
      <c r="M28" s="54" t="s">
        <v>38</v>
      </c>
      <c r="N28" s="54" t="s">
        <v>79</v>
      </c>
      <c r="O28" s="55" t="s">
        <v>161</v>
      </c>
    </row>
    <row r="29" ht="26" spans="1:15">
      <c r="A29" s="38">
        <f t="shared" si="0"/>
        <v>26</v>
      </c>
      <c r="B29" s="38">
        <f t="shared" si="1"/>
        <v>26</v>
      </c>
      <c r="C29" s="39" t="s">
        <v>166</v>
      </c>
      <c r="D29" s="40" t="s">
        <v>167</v>
      </c>
      <c r="E29" s="41" t="s">
        <v>18</v>
      </c>
      <c r="F29" s="41" t="s">
        <v>19</v>
      </c>
      <c r="G29" s="39" t="s">
        <v>27</v>
      </c>
      <c r="H29" s="42">
        <v>20000</v>
      </c>
      <c r="I29" s="42">
        <v>20000</v>
      </c>
      <c r="J29" s="52"/>
      <c r="K29" s="53" t="s">
        <v>168</v>
      </c>
      <c r="L29" s="53" t="s">
        <v>169</v>
      </c>
      <c r="M29" s="54" t="s">
        <v>122</v>
      </c>
      <c r="N29" s="54" t="s">
        <v>97</v>
      </c>
      <c r="O29" s="55" t="s">
        <v>170</v>
      </c>
    </row>
    <row r="30" ht="26" spans="1:15">
      <c r="A30" s="38">
        <f t="shared" si="0"/>
        <v>27</v>
      </c>
      <c r="B30" s="38">
        <f t="shared" si="1"/>
        <v>27</v>
      </c>
      <c r="C30" s="39" t="s">
        <v>171</v>
      </c>
      <c r="D30" s="40" t="s">
        <v>172</v>
      </c>
      <c r="E30" s="41" t="s">
        <v>18</v>
      </c>
      <c r="F30" s="41" t="s">
        <v>19</v>
      </c>
      <c r="G30" s="39" t="s">
        <v>173</v>
      </c>
      <c r="H30" s="42">
        <v>20000</v>
      </c>
      <c r="I30" s="42">
        <v>20000</v>
      </c>
      <c r="J30" s="52"/>
      <c r="K30" s="53" t="s">
        <v>168</v>
      </c>
      <c r="L30" s="53" t="s">
        <v>169</v>
      </c>
      <c r="M30" s="54" t="s">
        <v>122</v>
      </c>
      <c r="N30" s="54" t="s">
        <v>97</v>
      </c>
      <c r="O30" s="55" t="s">
        <v>170</v>
      </c>
    </row>
    <row r="31" ht="39" spans="1:15">
      <c r="A31" s="38">
        <f t="shared" si="0"/>
        <v>28</v>
      </c>
      <c r="B31" s="38">
        <f t="shared" si="1"/>
        <v>28</v>
      </c>
      <c r="C31" s="39" t="s">
        <v>171</v>
      </c>
      <c r="D31" s="40" t="s">
        <v>172</v>
      </c>
      <c r="E31" s="41" t="s">
        <v>18</v>
      </c>
      <c r="F31" s="41" t="s">
        <v>19</v>
      </c>
      <c r="G31" s="39" t="s">
        <v>27</v>
      </c>
      <c r="H31" s="42">
        <v>20000</v>
      </c>
      <c r="I31" s="42">
        <v>20000</v>
      </c>
      <c r="J31" s="52"/>
      <c r="K31" s="53" t="s">
        <v>174</v>
      </c>
      <c r="L31" s="53" t="s">
        <v>175</v>
      </c>
      <c r="M31" s="54" t="s">
        <v>30</v>
      </c>
      <c r="N31" s="54" t="s">
        <v>176</v>
      </c>
      <c r="O31" s="55" t="s">
        <v>177</v>
      </c>
    </row>
    <row r="32" ht="26" spans="1:15">
      <c r="A32" s="38">
        <f t="shared" si="0"/>
        <v>29</v>
      </c>
      <c r="B32" s="38">
        <f t="shared" si="1"/>
        <v>29</v>
      </c>
      <c r="C32" s="39" t="s">
        <v>178</v>
      </c>
      <c r="D32" s="40" t="s">
        <v>179</v>
      </c>
      <c r="E32" s="41" t="s">
        <v>18</v>
      </c>
      <c r="F32" s="41" t="s">
        <v>19</v>
      </c>
      <c r="G32" s="39" t="s">
        <v>27</v>
      </c>
      <c r="H32" s="42">
        <v>20000</v>
      </c>
      <c r="I32" s="42">
        <v>20000</v>
      </c>
      <c r="J32" s="52"/>
      <c r="K32" s="53" t="s">
        <v>180</v>
      </c>
      <c r="L32" s="53" t="s">
        <v>181</v>
      </c>
      <c r="M32" s="54" t="s">
        <v>122</v>
      </c>
      <c r="N32" s="54" t="s">
        <v>182</v>
      </c>
      <c r="O32" s="55" t="s">
        <v>183</v>
      </c>
    </row>
    <row r="33" ht="26" spans="1:15">
      <c r="A33" s="38">
        <f t="shared" si="0"/>
        <v>30</v>
      </c>
      <c r="B33" s="38">
        <f t="shared" si="1"/>
        <v>30</v>
      </c>
      <c r="C33" s="39" t="s">
        <v>184</v>
      </c>
      <c r="D33" s="40" t="s">
        <v>185</v>
      </c>
      <c r="E33" s="41" t="s">
        <v>18</v>
      </c>
      <c r="F33" s="41" t="s">
        <v>19</v>
      </c>
      <c r="G33" s="39" t="s">
        <v>27</v>
      </c>
      <c r="H33" s="42">
        <v>20000</v>
      </c>
      <c r="I33" s="42">
        <v>20000</v>
      </c>
      <c r="J33" s="52"/>
      <c r="K33" s="53" t="s">
        <v>186</v>
      </c>
      <c r="L33" s="53" t="s">
        <v>187</v>
      </c>
      <c r="M33" s="54" t="s">
        <v>76</v>
      </c>
      <c r="N33" s="54" t="s">
        <v>188</v>
      </c>
      <c r="O33" s="55" t="s">
        <v>189</v>
      </c>
    </row>
    <row r="34" ht="39" spans="1:15">
      <c r="A34" s="38">
        <f t="shared" si="0"/>
        <v>31</v>
      </c>
      <c r="B34" s="38">
        <f t="shared" si="1"/>
        <v>31</v>
      </c>
      <c r="C34" s="39" t="s">
        <v>190</v>
      </c>
      <c r="D34" s="40" t="s">
        <v>191</v>
      </c>
      <c r="E34" s="41" t="s">
        <v>18</v>
      </c>
      <c r="F34" s="41" t="s">
        <v>19</v>
      </c>
      <c r="G34" s="39" t="s">
        <v>192</v>
      </c>
      <c r="H34" s="42">
        <v>20000</v>
      </c>
      <c r="I34" s="42">
        <v>20000</v>
      </c>
      <c r="J34" s="52"/>
      <c r="K34" s="53" t="s">
        <v>193</v>
      </c>
      <c r="L34" s="53" t="s">
        <v>194</v>
      </c>
      <c r="M34" s="54" t="s">
        <v>195</v>
      </c>
      <c r="N34" s="54" t="s">
        <v>196</v>
      </c>
      <c r="O34" s="55" t="s">
        <v>197</v>
      </c>
    </row>
    <row r="35" ht="39" spans="1:15">
      <c r="A35" s="38">
        <f t="shared" si="0"/>
        <v>32</v>
      </c>
      <c r="B35" s="38">
        <f t="shared" si="1"/>
        <v>32</v>
      </c>
      <c r="C35" s="39" t="s">
        <v>198</v>
      </c>
      <c r="D35" s="40" t="s">
        <v>199</v>
      </c>
      <c r="E35" s="41" t="s">
        <v>18</v>
      </c>
      <c r="F35" s="41" t="s">
        <v>19</v>
      </c>
      <c r="G35" s="39" t="s">
        <v>200</v>
      </c>
      <c r="H35" s="42">
        <v>20000</v>
      </c>
      <c r="I35" s="42">
        <v>20000</v>
      </c>
      <c r="J35" s="52"/>
      <c r="K35" s="53" t="s">
        <v>201</v>
      </c>
      <c r="L35" s="53" t="s">
        <v>202</v>
      </c>
      <c r="M35" s="54" t="s">
        <v>94</v>
      </c>
      <c r="N35" s="54" t="s">
        <v>203</v>
      </c>
      <c r="O35" s="55" t="s">
        <v>204</v>
      </c>
    </row>
    <row r="36" ht="39" spans="1:15">
      <c r="A36" s="38">
        <f t="shared" si="0"/>
        <v>33</v>
      </c>
      <c r="B36" s="38">
        <f t="shared" si="1"/>
        <v>33</v>
      </c>
      <c r="C36" s="39" t="s">
        <v>198</v>
      </c>
      <c r="D36" s="40" t="s">
        <v>199</v>
      </c>
      <c r="E36" s="41" t="s">
        <v>18</v>
      </c>
      <c r="F36" s="41" t="s">
        <v>19</v>
      </c>
      <c r="G36" s="39" t="s">
        <v>205</v>
      </c>
      <c r="H36" s="42">
        <v>20000</v>
      </c>
      <c r="I36" s="42">
        <v>20000</v>
      </c>
      <c r="J36" s="52"/>
      <c r="K36" s="53" t="s">
        <v>206</v>
      </c>
      <c r="L36" s="53" t="s">
        <v>207</v>
      </c>
      <c r="M36" s="54" t="s">
        <v>208</v>
      </c>
      <c r="N36" s="54" t="s">
        <v>209</v>
      </c>
      <c r="O36" s="55" t="s">
        <v>210</v>
      </c>
    </row>
    <row r="37" ht="39" spans="1:15">
      <c r="A37" s="38">
        <f t="shared" si="0"/>
        <v>34</v>
      </c>
      <c r="B37" s="38">
        <f t="shared" si="1"/>
        <v>34</v>
      </c>
      <c r="C37" s="39" t="s">
        <v>211</v>
      </c>
      <c r="D37" s="40" t="s">
        <v>212</v>
      </c>
      <c r="E37" s="41" t="s">
        <v>18</v>
      </c>
      <c r="F37" s="41" t="s">
        <v>19</v>
      </c>
      <c r="G37" s="39" t="s">
        <v>213</v>
      </c>
      <c r="H37" s="42">
        <v>20000</v>
      </c>
      <c r="I37" s="42">
        <v>20000</v>
      </c>
      <c r="J37" s="52"/>
      <c r="K37" s="53" t="s">
        <v>214</v>
      </c>
      <c r="L37" s="53" t="s">
        <v>215</v>
      </c>
      <c r="M37" s="54" t="s">
        <v>216</v>
      </c>
      <c r="N37" s="54" t="s">
        <v>109</v>
      </c>
      <c r="O37" s="55" t="s">
        <v>217</v>
      </c>
    </row>
    <row r="38" ht="26" spans="1:15">
      <c r="A38" s="38">
        <f t="shared" si="0"/>
        <v>35</v>
      </c>
      <c r="B38" s="38">
        <f t="shared" si="1"/>
        <v>35</v>
      </c>
      <c r="C38" s="39" t="s">
        <v>218</v>
      </c>
      <c r="D38" s="40" t="s">
        <v>219</v>
      </c>
      <c r="E38" s="41" t="s">
        <v>18</v>
      </c>
      <c r="F38" s="41" t="s">
        <v>19</v>
      </c>
      <c r="G38" s="39" t="s">
        <v>27</v>
      </c>
      <c r="H38" s="42">
        <v>20000</v>
      </c>
      <c r="I38" s="42">
        <v>20000</v>
      </c>
      <c r="J38" s="52"/>
      <c r="K38" s="53" t="s">
        <v>220</v>
      </c>
      <c r="L38" s="53" t="s">
        <v>221</v>
      </c>
      <c r="M38" s="54" t="s">
        <v>60</v>
      </c>
      <c r="N38" s="54" t="s">
        <v>222</v>
      </c>
      <c r="O38" s="55" t="s">
        <v>223</v>
      </c>
    </row>
    <row r="39" ht="39" spans="1:15">
      <c r="A39" s="43" t="s">
        <v>555</v>
      </c>
      <c r="B39" s="43" t="s">
        <v>224</v>
      </c>
      <c r="C39" s="44"/>
      <c r="D39" s="45"/>
      <c r="E39" s="46"/>
      <c r="F39" s="46"/>
      <c r="G39" s="44"/>
      <c r="H39" s="47">
        <f>SUM(H4:H38)</f>
        <v>797906</v>
      </c>
      <c r="I39" s="47">
        <f>SUM(I4:I38)</f>
        <v>797906</v>
      </c>
      <c r="J39" s="56"/>
      <c r="K39" s="57" t="s">
        <v>225</v>
      </c>
      <c r="L39" s="57" t="s">
        <v>226</v>
      </c>
      <c r="M39" s="54" t="s">
        <v>227</v>
      </c>
      <c r="N39" s="54" t="s">
        <v>228</v>
      </c>
      <c r="O39" s="55" t="s">
        <v>229</v>
      </c>
    </row>
    <row r="40" ht="26" spans="1:15">
      <c r="A40" s="38">
        <f t="shared" ref="A40:A85" si="2">ROW()-3</f>
        <v>37</v>
      </c>
      <c r="B40" s="38">
        <f>ROW()-4</f>
        <v>36</v>
      </c>
      <c r="C40" s="39" t="s">
        <v>230</v>
      </c>
      <c r="D40" s="40" t="s">
        <v>231</v>
      </c>
      <c r="E40" s="41" t="s">
        <v>18</v>
      </c>
      <c r="F40" s="41" t="s">
        <v>232</v>
      </c>
      <c r="G40" s="39" t="s">
        <v>119</v>
      </c>
      <c r="H40" s="42">
        <v>40000</v>
      </c>
      <c r="I40" s="42">
        <v>40000</v>
      </c>
      <c r="J40" s="52"/>
      <c r="K40" s="53" t="s">
        <v>233</v>
      </c>
      <c r="L40" s="53" t="s">
        <v>234</v>
      </c>
      <c r="M40" s="54" t="s">
        <v>83</v>
      </c>
      <c r="N40" s="54" t="s">
        <v>235</v>
      </c>
      <c r="O40" s="55" t="s">
        <v>236</v>
      </c>
    </row>
    <row r="41" ht="26" spans="1:15">
      <c r="A41" s="38">
        <f t="shared" si="2"/>
        <v>38</v>
      </c>
      <c r="B41" s="38">
        <f t="shared" ref="B41:B85" si="3">ROW()-4</f>
        <v>37</v>
      </c>
      <c r="C41" s="39" t="s">
        <v>46</v>
      </c>
      <c r="D41" s="40" t="s">
        <v>237</v>
      </c>
      <c r="E41" s="41" t="s">
        <v>18</v>
      </c>
      <c r="F41" s="41" t="s">
        <v>232</v>
      </c>
      <c r="G41" s="39" t="s">
        <v>119</v>
      </c>
      <c r="H41" s="42">
        <v>40000</v>
      </c>
      <c r="I41" s="42">
        <v>40000</v>
      </c>
      <c r="J41" s="52"/>
      <c r="K41" s="53" t="s">
        <v>238</v>
      </c>
      <c r="L41" s="53" t="s">
        <v>239</v>
      </c>
      <c r="M41" s="54" t="s">
        <v>60</v>
      </c>
      <c r="N41" s="54" t="s">
        <v>240</v>
      </c>
      <c r="O41" s="55" t="s">
        <v>241</v>
      </c>
    </row>
    <row r="42" ht="26" spans="1:15">
      <c r="A42" s="38">
        <f t="shared" si="2"/>
        <v>39</v>
      </c>
      <c r="B42" s="38">
        <f t="shared" si="3"/>
        <v>38</v>
      </c>
      <c r="C42" s="39" t="s">
        <v>40</v>
      </c>
      <c r="D42" s="40" t="s">
        <v>41</v>
      </c>
      <c r="E42" s="41" t="s">
        <v>18</v>
      </c>
      <c r="F42" s="41" t="s">
        <v>232</v>
      </c>
      <c r="G42" s="39" t="s">
        <v>242</v>
      </c>
      <c r="H42" s="42">
        <v>20000</v>
      </c>
      <c r="I42" s="42">
        <v>20000</v>
      </c>
      <c r="J42" s="52"/>
      <c r="K42" s="53" t="s">
        <v>243</v>
      </c>
      <c r="L42" s="53" t="s">
        <v>244</v>
      </c>
      <c r="M42" s="54" t="s">
        <v>38</v>
      </c>
      <c r="N42" s="54" t="s">
        <v>245</v>
      </c>
      <c r="O42" s="55" t="s">
        <v>246</v>
      </c>
    </row>
    <row r="43" ht="39" spans="1:15">
      <c r="A43" s="38">
        <f t="shared" si="2"/>
        <v>40</v>
      </c>
      <c r="B43" s="38">
        <f t="shared" si="3"/>
        <v>39</v>
      </c>
      <c r="C43" s="39" t="s">
        <v>70</v>
      </c>
      <c r="D43" s="40" t="s">
        <v>247</v>
      </c>
      <c r="E43" s="41" t="s">
        <v>18</v>
      </c>
      <c r="F43" s="41" t="s">
        <v>232</v>
      </c>
      <c r="G43" s="39" t="s">
        <v>242</v>
      </c>
      <c r="H43" s="42">
        <v>30000</v>
      </c>
      <c r="I43" s="42">
        <v>30000</v>
      </c>
      <c r="J43" s="52"/>
      <c r="K43" s="53" t="s">
        <v>248</v>
      </c>
      <c r="L43" s="53" t="s">
        <v>249</v>
      </c>
      <c r="M43" s="54" t="s">
        <v>53</v>
      </c>
      <c r="N43" s="54" t="s">
        <v>250</v>
      </c>
      <c r="O43" s="55" t="s">
        <v>251</v>
      </c>
    </row>
    <row r="44" ht="26" spans="1:15">
      <c r="A44" s="38">
        <f t="shared" si="2"/>
        <v>41</v>
      </c>
      <c r="B44" s="38">
        <f t="shared" si="3"/>
        <v>40</v>
      </c>
      <c r="C44" s="39" t="s">
        <v>77</v>
      </c>
      <c r="D44" s="40" t="s">
        <v>252</v>
      </c>
      <c r="E44" s="41" t="s">
        <v>18</v>
      </c>
      <c r="F44" s="41" t="s">
        <v>232</v>
      </c>
      <c r="G44" s="39" t="s">
        <v>119</v>
      </c>
      <c r="H44" s="42">
        <v>40000</v>
      </c>
      <c r="I44" s="42">
        <v>40000</v>
      </c>
      <c r="J44" s="52"/>
      <c r="K44" s="53" t="s">
        <v>253</v>
      </c>
      <c r="L44" s="53" t="s">
        <v>254</v>
      </c>
      <c r="M44" s="54" t="s">
        <v>94</v>
      </c>
      <c r="N44" s="54" t="s">
        <v>130</v>
      </c>
      <c r="O44" s="55" t="s">
        <v>255</v>
      </c>
    </row>
    <row r="45" ht="26" spans="1:15">
      <c r="A45" s="38">
        <f t="shared" si="2"/>
        <v>42</v>
      </c>
      <c r="B45" s="38">
        <f t="shared" si="3"/>
        <v>41</v>
      </c>
      <c r="C45" s="39" t="s">
        <v>84</v>
      </c>
      <c r="D45" s="40" t="s">
        <v>256</v>
      </c>
      <c r="E45" s="41" t="s">
        <v>18</v>
      </c>
      <c r="F45" s="41" t="s">
        <v>232</v>
      </c>
      <c r="G45" s="39" t="s">
        <v>119</v>
      </c>
      <c r="H45" s="42">
        <v>40000</v>
      </c>
      <c r="I45" s="42">
        <v>40000</v>
      </c>
      <c r="J45" s="52"/>
      <c r="K45" s="53" t="s">
        <v>257</v>
      </c>
      <c r="L45" s="53" t="s">
        <v>258</v>
      </c>
      <c r="M45" s="54" t="s">
        <v>83</v>
      </c>
      <c r="N45" s="54" t="s">
        <v>133</v>
      </c>
      <c r="O45" s="55" t="s">
        <v>259</v>
      </c>
    </row>
    <row r="46" ht="26" spans="1:15">
      <c r="A46" s="38">
        <f t="shared" si="2"/>
        <v>43</v>
      </c>
      <c r="B46" s="38">
        <f t="shared" si="3"/>
        <v>42</v>
      </c>
      <c r="C46" s="39" t="s">
        <v>250</v>
      </c>
      <c r="D46" s="40" t="s">
        <v>260</v>
      </c>
      <c r="E46" s="41" t="s">
        <v>18</v>
      </c>
      <c r="F46" s="41" t="s">
        <v>232</v>
      </c>
      <c r="G46" s="39" t="s">
        <v>119</v>
      </c>
      <c r="H46" s="42">
        <v>40000</v>
      </c>
      <c r="I46" s="42">
        <v>40000</v>
      </c>
      <c r="J46" s="52"/>
      <c r="K46" s="53" t="s">
        <v>257</v>
      </c>
      <c r="L46" s="53" t="s">
        <v>258</v>
      </c>
      <c r="M46" s="54" t="s">
        <v>83</v>
      </c>
      <c r="N46" s="54" t="s">
        <v>133</v>
      </c>
      <c r="O46" s="55" t="s">
        <v>259</v>
      </c>
    </row>
    <row r="47" ht="26" spans="1:15">
      <c r="A47" s="38">
        <f t="shared" si="2"/>
        <v>44</v>
      </c>
      <c r="B47" s="38">
        <f t="shared" si="3"/>
        <v>43</v>
      </c>
      <c r="C47" s="39" t="s">
        <v>89</v>
      </c>
      <c r="D47" s="40" t="s">
        <v>261</v>
      </c>
      <c r="E47" s="41" t="s">
        <v>18</v>
      </c>
      <c r="F47" s="41" t="s">
        <v>232</v>
      </c>
      <c r="G47" s="39" t="s">
        <v>242</v>
      </c>
      <c r="H47" s="42">
        <v>20000</v>
      </c>
      <c r="I47" s="42">
        <v>20000</v>
      </c>
      <c r="J47" s="52"/>
      <c r="K47" s="53" t="s">
        <v>262</v>
      </c>
      <c r="L47" s="53" t="s">
        <v>263</v>
      </c>
      <c r="M47" s="54" t="s">
        <v>38</v>
      </c>
      <c r="N47" s="54" t="s">
        <v>141</v>
      </c>
      <c r="O47" s="55" t="s">
        <v>264</v>
      </c>
    </row>
    <row r="48" ht="26" spans="1:15">
      <c r="A48" s="38">
        <f t="shared" si="2"/>
        <v>45</v>
      </c>
      <c r="B48" s="38">
        <f t="shared" si="3"/>
        <v>44</v>
      </c>
      <c r="C48" s="39" t="s">
        <v>95</v>
      </c>
      <c r="D48" s="40" t="s">
        <v>265</v>
      </c>
      <c r="E48" s="41" t="s">
        <v>18</v>
      </c>
      <c r="F48" s="41" t="s">
        <v>232</v>
      </c>
      <c r="G48" s="39" t="s">
        <v>119</v>
      </c>
      <c r="H48" s="42">
        <v>20000</v>
      </c>
      <c r="I48" s="42">
        <v>20000</v>
      </c>
      <c r="J48" s="52"/>
      <c r="K48" s="53" t="s">
        <v>266</v>
      </c>
      <c r="L48" s="53" t="s">
        <v>267</v>
      </c>
      <c r="M48" s="54" t="s">
        <v>138</v>
      </c>
      <c r="N48" s="54" t="s">
        <v>230</v>
      </c>
      <c r="O48" s="55" t="s">
        <v>268</v>
      </c>
    </row>
    <row r="49" ht="26" spans="1:15">
      <c r="A49" s="38">
        <f t="shared" si="2"/>
        <v>46</v>
      </c>
      <c r="B49" s="38">
        <f t="shared" si="3"/>
        <v>45</v>
      </c>
      <c r="C49" s="39" t="s">
        <v>102</v>
      </c>
      <c r="D49" s="40" t="s">
        <v>269</v>
      </c>
      <c r="E49" s="41" t="s">
        <v>18</v>
      </c>
      <c r="F49" s="41" t="s">
        <v>232</v>
      </c>
      <c r="G49" s="39" t="s">
        <v>119</v>
      </c>
      <c r="H49" s="42">
        <v>40000</v>
      </c>
      <c r="I49" s="42">
        <v>40000</v>
      </c>
      <c r="J49" s="52"/>
      <c r="K49" s="53" t="s">
        <v>270</v>
      </c>
      <c r="L49" s="53" t="s">
        <v>271</v>
      </c>
      <c r="M49" s="54" t="s">
        <v>60</v>
      </c>
      <c r="N49" s="54" t="s">
        <v>148</v>
      </c>
      <c r="O49" s="55" t="s">
        <v>272</v>
      </c>
    </row>
    <row r="50" ht="26" spans="1:15">
      <c r="A50" s="38">
        <f t="shared" si="2"/>
        <v>47</v>
      </c>
      <c r="B50" s="38">
        <f t="shared" si="3"/>
        <v>46</v>
      </c>
      <c r="C50" s="39" t="s">
        <v>107</v>
      </c>
      <c r="D50" s="40" t="s">
        <v>273</v>
      </c>
      <c r="E50" s="41" t="s">
        <v>18</v>
      </c>
      <c r="F50" s="41" t="s">
        <v>232</v>
      </c>
      <c r="G50" s="39" t="s">
        <v>274</v>
      </c>
      <c r="H50" s="42">
        <v>20000</v>
      </c>
      <c r="I50" s="42">
        <v>20000</v>
      </c>
      <c r="J50" s="52"/>
      <c r="K50" s="53" t="s">
        <v>270</v>
      </c>
      <c r="L50" s="53" t="s">
        <v>271</v>
      </c>
      <c r="M50" s="39" t="s">
        <v>60</v>
      </c>
      <c r="N50" s="39" t="s">
        <v>148</v>
      </c>
      <c r="O50" s="55" t="s">
        <v>272</v>
      </c>
    </row>
    <row r="51" ht="26" spans="1:15">
      <c r="A51" s="38">
        <f t="shared" si="2"/>
        <v>48</v>
      </c>
      <c r="B51" s="38">
        <f t="shared" si="3"/>
        <v>47</v>
      </c>
      <c r="C51" s="39" t="s">
        <v>115</v>
      </c>
      <c r="D51" s="40" t="s">
        <v>275</v>
      </c>
      <c r="E51" s="41" t="s">
        <v>18</v>
      </c>
      <c r="F51" s="41" t="s">
        <v>232</v>
      </c>
      <c r="G51" s="39" t="s">
        <v>119</v>
      </c>
      <c r="H51" s="42">
        <v>40000</v>
      </c>
      <c r="I51" s="42">
        <v>40000</v>
      </c>
      <c r="J51" s="52"/>
      <c r="K51" s="53" t="s">
        <v>276</v>
      </c>
      <c r="L51" s="53" t="s">
        <v>277</v>
      </c>
      <c r="M51" s="39" t="s">
        <v>76</v>
      </c>
      <c r="N51" s="39" t="s">
        <v>156</v>
      </c>
      <c r="O51" s="55" t="s">
        <v>278</v>
      </c>
    </row>
    <row r="52" ht="26" spans="1:15">
      <c r="A52" s="38">
        <f t="shared" si="2"/>
        <v>49</v>
      </c>
      <c r="B52" s="38">
        <f t="shared" si="3"/>
        <v>48</v>
      </c>
      <c r="C52" s="39" t="s">
        <v>139</v>
      </c>
      <c r="D52" s="40" t="s">
        <v>279</v>
      </c>
      <c r="E52" s="41" t="s">
        <v>18</v>
      </c>
      <c r="F52" s="41" t="s">
        <v>232</v>
      </c>
      <c r="G52" s="39" t="s">
        <v>119</v>
      </c>
      <c r="H52" s="42">
        <v>40000</v>
      </c>
      <c r="I52" s="42">
        <v>40000</v>
      </c>
      <c r="J52" s="52"/>
      <c r="K52" s="53" t="s">
        <v>276</v>
      </c>
      <c r="L52" s="53" t="s">
        <v>277</v>
      </c>
      <c r="M52" s="39" t="s">
        <v>76</v>
      </c>
      <c r="N52" s="39" t="s">
        <v>156</v>
      </c>
      <c r="O52" s="55" t="s">
        <v>278</v>
      </c>
    </row>
    <row r="53" ht="39" spans="1:15">
      <c r="A53" s="38">
        <f t="shared" si="2"/>
        <v>50</v>
      </c>
      <c r="B53" s="38">
        <f t="shared" si="3"/>
        <v>49</v>
      </c>
      <c r="C53" s="39" t="s">
        <v>64</v>
      </c>
      <c r="D53" s="40" t="s">
        <v>65</v>
      </c>
      <c r="E53" s="41" t="s">
        <v>18</v>
      </c>
      <c r="F53" s="41" t="s">
        <v>232</v>
      </c>
      <c r="G53" s="39" t="s">
        <v>280</v>
      </c>
      <c r="H53" s="42">
        <v>10000</v>
      </c>
      <c r="I53" s="42">
        <v>10000</v>
      </c>
      <c r="J53" s="52"/>
      <c r="K53" s="53" t="s">
        <v>281</v>
      </c>
      <c r="L53" s="53" t="s">
        <v>282</v>
      </c>
      <c r="M53" s="39" t="s">
        <v>283</v>
      </c>
      <c r="N53" s="39" t="s">
        <v>284</v>
      </c>
      <c r="O53" s="55" t="s">
        <v>285</v>
      </c>
    </row>
    <row r="54" ht="26" spans="1:15">
      <c r="A54" s="38">
        <f t="shared" si="2"/>
        <v>51</v>
      </c>
      <c r="B54" s="38">
        <f t="shared" si="3"/>
        <v>50</v>
      </c>
      <c r="C54" s="39" t="s">
        <v>176</v>
      </c>
      <c r="D54" s="40" t="s">
        <v>286</v>
      </c>
      <c r="E54" s="41" t="s">
        <v>18</v>
      </c>
      <c r="F54" s="41" t="s">
        <v>232</v>
      </c>
      <c r="G54" s="39" t="s">
        <v>119</v>
      </c>
      <c r="H54" s="42">
        <v>40000</v>
      </c>
      <c r="I54" s="42">
        <v>40000</v>
      </c>
      <c r="J54" s="52"/>
      <c r="K54" s="53" t="s">
        <v>287</v>
      </c>
      <c r="L54" s="53" t="s">
        <v>288</v>
      </c>
      <c r="M54" s="39" t="s">
        <v>289</v>
      </c>
      <c r="N54" s="39" t="s">
        <v>290</v>
      </c>
      <c r="O54" s="55" t="s">
        <v>291</v>
      </c>
    </row>
    <row r="55" ht="26" spans="1:15">
      <c r="A55" s="38">
        <f t="shared" si="2"/>
        <v>52</v>
      </c>
      <c r="B55" s="38">
        <f t="shared" si="3"/>
        <v>51</v>
      </c>
      <c r="C55" s="39" t="s">
        <v>182</v>
      </c>
      <c r="D55" s="40" t="s">
        <v>292</v>
      </c>
      <c r="E55" s="41" t="s">
        <v>18</v>
      </c>
      <c r="F55" s="41" t="s">
        <v>232</v>
      </c>
      <c r="G55" s="39" t="s">
        <v>119</v>
      </c>
      <c r="H55" s="42">
        <v>40000</v>
      </c>
      <c r="I55" s="42">
        <v>40000</v>
      </c>
      <c r="J55" s="52"/>
      <c r="K55" s="53" t="s">
        <v>293</v>
      </c>
      <c r="L55" s="53" t="s">
        <v>294</v>
      </c>
      <c r="M55" s="39" t="s">
        <v>295</v>
      </c>
      <c r="N55" s="39" t="s">
        <v>162</v>
      </c>
      <c r="O55" s="55" t="s">
        <v>296</v>
      </c>
    </row>
    <row r="56" ht="26" spans="1:15">
      <c r="A56" s="38">
        <f t="shared" si="2"/>
        <v>53</v>
      </c>
      <c r="B56" s="38">
        <f t="shared" si="3"/>
        <v>52</v>
      </c>
      <c r="C56" s="39" t="s">
        <v>188</v>
      </c>
      <c r="D56" s="40" t="s">
        <v>297</v>
      </c>
      <c r="E56" s="41" t="s">
        <v>18</v>
      </c>
      <c r="F56" s="41" t="s">
        <v>232</v>
      </c>
      <c r="G56" s="39" t="s">
        <v>298</v>
      </c>
      <c r="H56" s="42">
        <v>40000</v>
      </c>
      <c r="I56" s="42">
        <v>40000</v>
      </c>
      <c r="J56" s="52"/>
      <c r="K56" s="53" t="s">
        <v>293</v>
      </c>
      <c r="L56" s="53" t="s">
        <v>294</v>
      </c>
      <c r="M56" s="39" t="s">
        <v>295</v>
      </c>
      <c r="N56" s="39" t="s">
        <v>162</v>
      </c>
      <c r="O56" s="55" t="s">
        <v>296</v>
      </c>
    </row>
    <row r="57" ht="26" spans="1:15">
      <c r="A57" s="38">
        <f t="shared" si="2"/>
        <v>54</v>
      </c>
      <c r="B57" s="38">
        <f t="shared" si="3"/>
        <v>53</v>
      </c>
      <c r="C57" s="39" t="s">
        <v>196</v>
      </c>
      <c r="D57" s="40" t="s">
        <v>299</v>
      </c>
      <c r="E57" s="41" t="s">
        <v>18</v>
      </c>
      <c r="F57" s="41" t="s">
        <v>232</v>
      </c>
      <c r="G57" s="39" t="s">
        <v>119</v>
      </c>
      <c r="H57" s="42">
        <v>40000</v>
      </c>
      <c r="I57" s="42">
        <v>40000</v>
      </c>
      <c r="J57" s="52"/>
      <c r="K57" s="53" t="s">
        <v>300</v>
      </c>
      <c r="L57" s="53" t="s">
        <v>301</v>
      </c>
      <c r="M57" s="39" t="s">
        <v>83</v>
      </c>
      <c r="N57" s="39" t="s">
        <v>166</v>
      </c>
      <c r="O57" s="55" t="s">
        <v>302</v>
      </c>
    </row>
    <row r="58" ht="26" spans="1:15">
      <c r="A58" s="38">
        <f t="shared" si="2"/>
        <v>55</v>
      </c>
      <c r="B58" s="38">
        <f t="shared" si="3"/>
        <v>54</v>
      </c>
      <c r="C58" s="39" t="s">
        <v>203</v>
      </c>
      <c r="D58" s="40" t="s">
        <v>303</v>
      </c>
      <c r="E58" s="41" t="s">
        <v>18</v>
      </c>
      <c r="F58" s="41" t="s">
        <v>232</v>
      </c>
      <c r="G58" s="39" t="s">
        <v>119</v>
      </c>
      <c r="H58" s="42">
        <v>30000</v>
      </c>
      <c r="I58" s="42">
        <v>30000</v>
      </c>
      <c r="J58" s="52"/>
      <c r="K58" s="53" t="s">
        <v>304</v>
      </c>
      <c r="L58" s="53" t="s">
        <v>305</v>
      </c>
      <c r="M58" s="39" t="s">
        <v>295</v>
      </c>
      <c r="N58" s="39" t="s">
        <v>171</v>
      </c>
      <c r="O58" s="55" t="s">
        <v>306</v>
      </c>
    </row>
    <row r="59" ht="26" spans="1:15">
      <c r="A59" s="38">
        <f t="shared" si="2"/>
        <v>56</v>
      </c>
      <c r="B59" s="38">
        <f t="shared" si="3"/>
        <v>55</v>
      </c>
      <c r="C59" s="39" t="s">
        <v>209</v>
      </c>
      <c r="D59" s="40" t="s">
        <v>307</v>
      </c>
      <c r="E59" s="41" t="s">
        <v>18</v>
      </c>
      <c r="F59" s="41" t="s">
        <v>232</v>
      </c>
      <c r="G59" s="39" t="s">
        <v>119</v>
      </c>
      <c r="H59" s="42">
        <v>40000</v>
      </c>
      <c r="I59" s="42">
        <v>40000</v>
      </c>
      <c r="J59" s="52"/>
      <c r="K59" s="53" t="s">
        <v>304</v>
      </c>
      <c r="L59" s="53" t="s">
        <v>305</v>
      </c>
      <c r="M59" s="39" t="s">
        <v>295</v>
      </c>
      <c r="N59" s="39" t="s">
        <v>171</v>
      </c>
      <c r="O59" s="55" t="s">
        <v>306</v>
      </c>
    </row>
    <row r="60" ht="26" spans="1:15">
      <c r="A60" s="38">
        <f t="shared" si="2"/>
        <v>57</v>
      </c>
      <c r="B60" s="38">
        <f t="shared" si="3"/>
        <v>56</v>
      </c>
      <c r="C60" s="39" t="s">
        <v>222</v>
      </c>
      <c r="D60" s="40" t="s">
        <v>308</v>
      </c>
      <c r="E60" s="41" t="s">
        <v>18</v>
      </c>
      <c r="F60" s="41" t="s">
        <v>232</v>
      </c>
      <c r="G60" s="39" t="s">
        <v>119</v>
      </c>
      <c r="H60" s="42">
        <v>40000</v>
      </c>
      <c r="I60" s="42">
        <v>40000</v>
      </c>
      <c r="J60" s="52"/>
      <c r="K60" s="53" t="s">
        <v>304</v>
      </c>
      <c r="L60" s="53" t="s">
        <v>305</v>
      </c>
      <c r="M60" s="39" t="s">
        <v>295</v>
      </c>
      <c r="N60" s="39" t="s">
        <v>171</v>
      </c>
      <c r="O60" s="55" t="s">
        <v>306</v>
      </c>
    </row>
    <row r="61" ht="39" spans="1:15">
      <c r="A61" s="38">
        <f t="shared" si="2"/>
        <v>58</v>
      </c>
      <c r="B61" s="38">
        <f t="shared" si="3"/>
        <v>57</v>
      </c>
      <c r="C61" s="39" t="s">
        <v>235</v>
      </c>
      <c r="D61" s="40" t="s">
        <v>309</v>
      </c>
      <c r="E61" s="41" t="s">
        <v>18</v>
      </c>
      <c r="F61" s="41" t="s">
        <v>232</v>
      </c>
      <c r="G61" s="39" t="s">
        <v>119</v>
      </c>
      <c r="H61" s="42">
        <v>40000</v>
      </c>
      <c r="I61" s="42">
        <v>40000</v>
      </c>
      <c r="J61" s="52"/>
      <c r="K61" s="53" t="s">
        <v>310</v>
      </c>
      <c r="L61" s="53" t="s">
        <v>311</v>
      </c>
      <c r="M61" s="39" t="s">
        <v>312</v>
      </c>
      <c r="N61" s="39" t="s">
        <v>313</v>
      </c>
      <c r="O61" s="55" t="s">
        <v>314</v>
      </c>
    </row>
    <row r="62" ht="26" spans="1:15">
      <c r="A62" s="38">
        <f t="shared" si="2"/>
        <v>59</v>
      </c>
      <c r="B62" s="38">
        <f t="shared" si="3"/>
        <v>58</v>
      </c>
      <c r="C62" s="39" t="s">
        <v>315</v>
      </c>
      <c r="D62" s="40" t="s">
        <v>316</v>
      </c>
      <c r="E62" s="41" t="s">
        <v>18</v>
      </c>
      <c r="F62" s="41" t="s">
        <v>232</v>
      </c>
      <c r="G62" s="39" t="s">
        <v>119</v>
      </c>
      <c r="H62" s="42">
        <v>40000</v>
      </c>
      <c r="I62" s="42">
        <v>40000</v>
      </c>
      <c r="J62" s="52"/>
      <c r="K62" s="53" t="s">
        <v>317</v>
      </c>
      <c r="L62" s="53" t="s">
        <v>318</v>
      </c>
      <c r="M62" s="39" t="s">
        <v>60</v>
      </c>
      <c r="N62" s="39" t="s">
        <v>178</v>
      </c>
      <c r="O62" s="55" t="s">
        <v>319</v>
      </c>
    </row>
    <row r="63" ht="26" spans="1:15">
      <c r="A63" s="38">
        <f t="shared" si="2"/>
        <v>60</v>
      </c>
      <c r="B63" s="38">
        <f t="shared" si="3"/>
        <v>59</v>
      </c>
      <c r="C63" s="39" t="s">
        <v>240</v>
      </c>
      <c r="D63" s="40" t="s">
        <v>320</v>
      </c>
      <c r="E63" s="41" t="s">
        <v>18</v>
      </c>
      <c r="F63" s="41" t="s">
        <v>232</v>
      </c>
      <c r="G63" s="39" t="s">
        <v>119</v>
      </c>
      <c r="H63" s="42">
        <v>40000</v>
      </c>
      <c r="I63" s="42">
        <v>40000</v>
      </c>
      <c r="J63" s="52"/>
      <c r="K63" s="53" t="s">
        <v>321</v>
      </c>
      <c r="L63" s="53" t="s">
        <v>322</v>
      </c>
      <c r="M63" s="39" t="s">
        <v>323</v>
      </c>
      <c r="N63" s="39" t="s">
        <v>184</v>
      </c>
      <c r="O63" s="55" t="s">
        <v>324</v>
      </c>
    </row>
    <row r="64" ht="39" spans="1:15">
      <c r="A64" s="38">
        <f t="shared" si="2"/>
        <v>61</v>
      </c>
      <c r="B64" s="38">
        <f t="shared" si="3"/>
        <v>60</v>
      </c>
      <c r="C64" s="39" t="s">
        <v>31</v>
      </c>
      <c r="D64" s="40" t="s">
        <v>325</v>
      </c>
      <c r="E64" s="41" t="s">
        <v>18</v>
      </c>
      <c r="F64" s="41" t="s">
        <v>232</v>
      </c>
      <c r="G64" s="39" t="s">
        <v>119</v>
      </c>
      <c r="H64" s="42">
        <v>40000</v>
      </c>
      <c r="I64" s="42">
        <v>40000</v>
      </c>
      <c r="J64" s="52"/>
      <c r="K64" s="53" t="s">
        <v>326</v>
      </c>
      <c r="L64" s="53" t="s">
        <v>327</v>
      </c>
      <c r="M64" s="39" t="s">
        <v>30</v>
      </c>
      <c r="N64" s="39" t="s">
        <v>328</v>
      </c>
      <c r="O64" s="55" t="s">
        <v>329</v>
      </c>
    </row>
    <row r="65" ht="39" spans="1:15">
      <c r="A65" s="38">
        <f t="shared" si="2"/>
        <v>62</v>
      </c>
      <c r="B65" s="38">
        <f t="shared" si="3"/>
        <v>61</v>
      </c>
      <c r="C65" s="39" t="s">
        <v>245</v>
      </c>
      <c r="D65" s="40" t="s">
        <v>330</v>
      </c>
      <c r="E65" s="41" t="s">
        <v>18</v>
      </c>
      <c r="F65" s="41" t="s">
        <v>232</v>
      </c>
      <c r="G65" s="39" t="s">
        <v>331</v>
      </c>
      <c r="H65" s="42">
        <v>10000</v>
      </c>
      <c r="I65" s="42">
        <v>10000</v>
      </c>
      <c r="J65" s="52"/>
      <c r="K65" s="53" t="s">
        <v>332</v>
      </c>
      <c r="L65" s="53" t="s">
        <v>333</v>
      </c>
      <c r="M65" s="39" t="s">
        <v>76</v>
      </c>
      <c r="N65" s="39" t="s">
        <v>334</v>
      </c>
      <c r="O65" s="55" t="s">
        <v>335</v>
      </c>
    </row>
    <row r="66" ht="39" spans="1:15">
      <c r="A66" s="38">
        <f t="shared" si="2"/>
        <v>63</v>
      </c>
      <c r="B66" s="38">
        <f t="shared" si="3"/>
        <v>62</v>
      </c>
      <c r="C66" s="39" t="s">
        <v>133</v>
      </c>
      <c r="D66" s="40" t="s">
        <v>134</v>
      </c>
      <c r="E66" s="41" t="s">
        <v>18</v>
      </c>
      <c r="F66" s="41" t="s">
        <v>232</v>
      </c>
      <c r="G66" s="39" t="s">
        <v>336</v>
      </c>
      <c r="H66" s="42">
        <v>20000</v>
      </c>
      <c r="I66" s="42">
        <v>20000</v>
      </c>
      <c r="J66" s="52"/>
      <c r="K66" s="53" t="s">
        <v>337</v>
      </c>
      <c r="L66" s="53" t="s">
        <v>338</v>
      </c>
      <c r="M66" s="39" t="s">
        <v>339</v>
      </c>
      <c r="N66" s="39" t="s">
        <v>340</v>
      </c>
      <c r="O66" s="55" t="s">
        <v>341</v>
      </c>
    </row>
    <row r="67" ht="26" spans="1:15">
      <c r="A67" s="38">
        <f t="shared" si="2"/>
        <v>64</v>
      </c>
      <c r="B67" s="38">
        <f t="shared" si="3"/>
        <v>63</v>
      </c>
      <c r="C67" s="39" t="s">
        <v>141</v>
      </c>
      <c r="D67" s="40" t="s">
        <v>142</v>
      </c>
      <c r="E67" s="41" t="s">
        <v>18</v>
      </c>
      <c r="F67" s="41" t="s">
        <v>232</v>
      </c>
      <c r="G67" s="39" t="s">
        <v>119</v>
      </c>
      <c r="H67" s="42">
        <v>40000</v>
      </c>
      <c r="I67" s="42">
        <v>40000</v>
      </c>
      <c r="J67" s="52"/>
      <c r="K67" s="53" t="s">
        <v>342</v>
      </c>
      <c r="L67" s="53" t="s">
        <v>343</v>
      </c>
      <c r="M67" s="39" t="s">
        <v>344</v>
      </c>
      <c r="N67" s="39" t="s">
        <v>345</v>
      </c>
      <c r="O67" s="55" t="s">
        <v>346</v>
      </c>
    </row>
    <row r="68" ht="39" spans="1:15">
      <c r="A68" s="38">
        <f t="shared" si="2"/>
        <v>65</v>
      </c>
      <c r="B68" s="38">
        <f t="shared" si="3"/>
        <v>64</v>
      </c>
      <c r="C68" s="39" t="s">
        <v>156</v>
      </c>
      <c r="D68" s="40" t="s">
        <v>157</v>
      </c>
      <c r="E68" s="41" t="s">
        <v>18</v>
      </c>
      <c r="F68" s="41" t="s">
        <v>232</v>
      </c>
      <c r="G68" s="39" t="s">
        <v>347</v>
      </c>
      <c r="H68" s="42">
        <v>40000</v>
      </c>
      <c r="I68" s="42">
        <v>40000</v>
      </c>
      <c r="J68" s="52"/>
      <c r="K68" s="53" t="s">
        <v>348</v>
      </c>
      <c r="L68" s="53" t="s">
        <v>349</v>
      </c>
      <c r="M68" s="39" t="s">
        <v>289</v>
      </c>
      <c r="N68" s="39" t="s">
        <v>350</v>
      </c>
      <c r="O68" s="55" t="s">
        <v>351</v>
      </c>
    </row>
    <row r="69" ht="39" spans="1:15">
      <c r="A69" s="38">
        <f t="shared" si="2"/>
        <v>66</v>
      </c>
      <c r="B69" s="38">
        <f t="shared" si="3"/>
        <v>65</v>
      </c>
      <c r="C69" s="39" t="s">
        <v>284</v>
      </c>
      <c r="D69" s="40" t="s">
        <v>352</v>
      </c>
      <c r="E69" s="41" t="s">
        <v>18</v>
      </c>
      <c r="F69" s="41" t="s">
        <v>232</v>
      </c>
      <c r="G69" s="39" t="s">
        <v>119</v>
      </c>
      <c r="H69" s="42">
        <v>20000</v>
      </c>
      <c r="I69" s="42">
        <v>20000</v>
      </c>
      <c r="J69" s="52"/>
      <c r="K69" s="53" t="s">
        <v>353</v>
      </c>
      <c r="L69" s="53" t="s">
        <v>354</v>
      </c>
      <c r="M69" s="39" t="s">
        <v>355</v>
      </c>
      <c r="N69" s="39" t="s">
        <v>190</v>
      </c>
      <c r="O69" s="55" t="s">
        <v>356</v>
      </c>
    </row>
    <row r="70" ht="39" spans="1:15">
      <c r="A70" s="38">
        <f t="shared" si="2"/>
        <v>67</v>
      </c>
      <c r="B70" s="38">
        <f t="shared" si="3"/>
        <v>66</v>
      </c>
      <c r="C70" s="39" t="s">
        <v>290</v>
      </c>
      <c r="D70" s="40" t="s">
        <v>357</v>
      </c>
      <c r="E70" s="41" t="s">
        <v>18</v>
      </c>
      <c r="F70" s="41" t="s">
        <v>232</v>
      </c>
      <c r="G70" s="39" t="s">
        <v>119</v>
      </c>
      <c r="H70" s="42">
        <v>40000</v>
      </c>
      <c r="I70" s="42">
        <v>40000</v>
      </c>
      <c r="J70" s="52"/>
      <c r="K70" s="53" t="s">
        <v>358</v>
      </c>
      <c r="L70" s="53" t="s">
        <v>359</v>
      </c>
      <c r="M70" s="39" t="s">
        <v>355</v>
      </c>
      <c r="N70" s="39" t="s">
        <v>360</v>
      </c>
      <c r="O70" s="55" t="s">
        <v>361</v>
      </c>
    </row>
    <row r="71" ht="26" spans="1:15">
      <c r="A71" s="38">
        <f t="shared" si="2"/>
        <v>68</v>
      </c>
      <c r="B71" s="38">
        <f t="shared" si="3"/>
        <v>67</v>
      </c>
      <c r="C71" s="39" t="s">
        <v>171</v>
      </c>
      <c r="D71" s="40" t="s">
        <v>172</v>
      </c>
      <c r="E71" s="41" t="s">
        <v>18</v>
      </c>
      <c r="F71" s="41" t="s">
        <v>232</v>
      </c>
      <c r="G71" s="39" t="s">
        <v>119</v>
      </c>
      <c r="H71" s="42">
        <v>40000</v>
      </c>
      <c r="I71" s="42">
        <v>40000</v>
      </c>
      <c r="J71" s="52"/>
      <c r="K71" s="53" t="s">
        <v>362</v>
      </c>
      <c r="L71" s="53" t="s">
        <v>363</v>
      </c>
      <c r="M71" s="39" t="s">
        <v>60</v>
      </c>
      <c r="N71" s="39" t="s">
        <v>364</v>
      </c>
      <c r="O71" s="55" t="s">
        <v>365</v>
      </c>
    </row>
    <row r="72" ht="26" spans="1:15">
      <c r="A72" s="38">
        <f t="shared" si="2"/>
        <v>69</v>
      </c>
      <c r="B72" s="38">
        <f t="shared" si="3"/>
        <v>68</v>
      </c>
      <c r="C72" s="39" t="s">
        <v>313</v>
      </c>
      <c r="D72" s="40" t="s">
        <v>366</v>
      </c>
      <c r="E72" s="41" t="s">
        <v>18</v>
      </c>
      <c r="F72" s="41" t="s">
        <v>232</v>
      </c>
      <c r="G72" s="39" t="s">
        <v>119</v>
      </c>
      <c r="H72" s="42">
        <v>20000</v>
      </c>
      <c r="I72" s="42">
        <v>20000</v>
      </c>
      <c r="J72" s="52"/>
      <c r="K72" s="53" t="s">
        <v>367</v>
      </c>
      <c r="L72" s="53" t="s">
        <v>368</v>
      </c>
      <c r="M72" s="39" t="s">
        <v>94</v>
      </c>
      <c r="N72" s="39" t="s">
        <v>198</v>
      </c>
      <c r="O72" s="55" t="s">
        <v>369</v>
      </c>
    </row>
    <row r="73" ht="26" spans="1:15">
      <c r="A73" s="38">
        <f t="shared" si="2"/>
        <v>70</v>
      </c>
      <c r="B73" s="38">
        <f t="shared" si="3"/>
        <v>69</v>
      </c>
      <c r="C73" s="39" t="s">
        <v>328</v>
      </c>
      <c r="D73" s="40" t="s">
        <v>370</v>
      </c>
      <c r="E73" s="41" t="s">
        <v>18</v>
      </c>
      <c r="F73" s="41" t="s">
        <v>232</v>
      </c>
      <c r="G73" s="39" t="s">
        <v>119</v>
      </c>
      <c r="H73" s="42">
        <v>40000</v>
      </c>
      <c r="I73" s="42">
        <v>40000</v>
      </c>
      <c r="J73" s="52"/>
      <c r="K73" s="53" t="s">
        <v>367</v>
      </c>
      <c r="L73" s="53" t="s">
        <v>368</v>
      </c>
      <c r="M73" s="39" t="s">
        <v>94</v>
      </c>
      <c r="N73" s="39" t="s">
        <v>198</v>
      </c>
      <c r="O73" s="55" t="s">
        <v>369</v>
      </c>
    </row>
    <row r="74" ht="26" spans="1:15">
      <c r="A74" s="38">
        <f t="shared" si="2"/>
        <v>71</v>
      </c>
      <c r="B74" s="38">
        <f t="shared" si="3"/>
        <v>70</v>
      </c>
      <c r="C74" s="39" t="s">
        <v>334</v>
      </c>
      <c r="D74" s="40" t="s">
        <v>371</v>
      </c>
      <c r="E74" s="41" t="s">
        <v>18</v>
      </c>
      <c r="F74" s="41" t="s">
        <v>232</v>
      </c>
      <c r="G74" s="39" t="s">
        <v>372</v>
      </c>
      <c r="H74" s="42">
        <v>40000</v>
      </c>
      <c r="I74" s="42">
        <v>40000</v>
      </c>
      <c r="J74" s="52"/>
      <c r="K74" s="53" t="s">
        <v>367</v>
      </c>
      <c r="L74" s="53" t="s">
        <v>368</v>
      </c>
      <c r="M74" s="39" t="s">
        <v>94</v>
      </c>
      <c r="N74" s="39" t="s">
        <v>198</v>
      </c>
      <c r="O74" s="55" t="s">
        <v>369</v>
      </c>
    </row>
    <row r="75" ht="26" spans="1:15">
      <c r="A75" s="38">
        <f t="shared" si="2"/>
        <v>72</v>
      </c>
      <c r="B75" s="38">
        <f t="shared" si="3"/>
        <v>71</v>
      </c>
      <c r="C75" s="39" t="s">
        <v>340</v>
      </c>
      <c r="D75" s="40" t="s">
        <v>373</v>
      </c>
      <c r="E75" s="41" t="s">
        <v>18</v>
      </c>
      <c r="F75" s="41" t="s">
        <v>232</v>
      </c>
      <c r="G75" s="39" t="s">
        <v>119</v>
      </c>
      <c r="H75" s="42">
        <v>40000</v>
      </c>
      <c r="I75" s="42">
        <v>40000</v>
      </c>
      <c r="J75" s="52"/>
      <c r="K75" s="53" t="s">
        <v>374</v>
      </c>
      <c r="L75" s="53" t="s">
        <v>375</v>
      </c>
      <c r="M75" s="39" t="s">
        <v>376</v>
      </c>
      <c r="N75" s="39" t="s">
        <v>211</v>
      </c>
      <c r="O75" s="55" t="s">
        <v>377</v>
      </c>
    </row>
    <row r="76" ht="26" spans="1:15">
      <c r="A76" s="38">
        <f t="shared" si="2"/>
        <v>73</v>
      </c>
      <c r="B76" s="38">
        <f t="shared" si="3"/>
        <v>72</v>
      </c>
      <c r="C76" s="39" t="s">
        <v>345</v>
      </c>
      <c r="D76" s="40" t="s">
        <v>378</v>
      </c>
      <c r="E76" s="41" t="s">
        <v>18</v>
      </c>
      <c r="F76" s="41" t="s">
        <v>232</v>
      </c>
      <c r="G76" s="39" t="s">
        <v>379</v>
      </c>
      <c r="H76" s="42">
        <v>40000</v>
      </c>
      <c r="I76" s="42">
        <v>40000</v>
      </c>
      <c r="J76" s="52"/>
      <c r="K76" s="53" t="s">
        <v>380</v>
      </c>
      <c r="L76" s="53" t="s">
        <v>381</v>
      </c>
      <c r="M76" s="39" t="s">
        <v>76</v>
      </c>
      <c r="N76" s="39" t="s">
        <v>382</v>
      </c>
      <c r="O76" s="55" t="s">
        <v>383</v>
      </c>
    </row>
    <row r="77" ht="26" spans="1:15">
      <c r="A77" s="38">
        <f t="shared" si="2"/>
        <v>74</v>
      </c>
      <c r="B77" s="38">
        <f t="shared" si="3"/>
        <v>73</v>
      </c>
      <c r="C77" s="39" t="s">
        <v>350</v>
      </c>
      <c r="D77" s="40" t="s">
        <v>384</v>
      </c>
      <c r="E77" s="41" t="s">
        <v>18</v>
      </c>
      <c r="F77" s="41" t="s">
        <v>232</v>
      </c>
      <c r="G77" s="39" t="s">
        <v>119</v>
      </c>
      <c r="H77" s="42">
        <v>40000</v>
      </c>
      <c r="I77" s="42">
        <v>40000</v>
      </c>
      <c r="J77" s="52"/>
      <c r="K77" s="53" t="s">
        <v>385</v>
      </c>
      <c r="L77" s="53" t="s">
        <v>386</v>
      </c>
      <c r="M77" s="39" t="s">
        <v>38</v>
      </c>
      <c r="N77" s="39" t="s">
        <v>387</v>
      </c>
      <c r="O77" s="55" t="s">
        <v>388</v>
      </c>
    </row>
    <row r="78" ht="26" spans="1:15">
      <c r="A78" s="38">
        <f t="shared" si="2"/>
        <v>75</v>
      </c>
      <c r="B78" s="38">
        <f t="shared" si="3"/>
        <v>74</v>
      </c>
      <c r="C78" s="39" t="s">
        <v>360</v>
      </c>
      <c r="D78" s="40" t="s">
        <v>389</v>
      </c>
      <c r="E78" s="41" t="s">
        <v>18</v>
      </c>
      <c r="F78" s="41" t="s">
        <v>232</v>
      </c>
      <c r="G78" s="39" t="s">
        <v>242</v>
      </c>
      <c r="H78" s="42">
        <v>40000</v>
      </c>
      <c r="I78" s="42">
        <v>40000</v>
      </c>
      <c r="J78" s="52"/>
      <c r="K78" s="53" t="s">
        <v>390</v>
      </c>
      <c r="L78" s="53" t="s">
        <v>391</v>
      </c>
      <c r="M78" s="39" t="s">
        <v>154</v>
      </c>
      <c r="N78" s="39" t="s">
        <v>392</v>
      </c>
      <c r="O78" s="55" t="s">
        <v>393</v>
      </c>
    </row>
    <row r="79" ht="39" spans="1:15">
      <c r="A79" s="38">
        <f t="shared" si="2"/>
        <v>76</v>
      </c>
      <c r="B79" s="38">
        <f t="shared" si="3"/>
        <v>75</v>
      </c>
      <c r="C79" s="39" t="s">
        <v>364</v>
      </c>
      <c r="D79" s="40" t="s">
        <v>394</v>
      </c>
      <c r="E79" s="41" t="s">
        <v>18</v>
      </c>
      <c r="F79" s="41" t="s">
        <v>232</v>
      </c>
      <c r="G79" s="39" t="s">
        <v>119</v>
      </c>
      <c r="H79" s="42">
        <v>40000</v>
      </c>
      <c r="I79" s="42">
        <v>40000</v>
      </c>
      <c r="J79" s="52"/>
      <c r="K79" s="53" t="s">
        <v>174</v>
      </c>
      <c r="L79" s="53" t="s">
        <v>175</v>
      </c>
      <c r="M79" s="39" t="s">
        <v>30</v>
      </c>
      <c r="N79" s="39" t="s">
        <v>176</v>
      </c>
      <c r="O79" s="55" t="s">
        <v>177</v>
      </c>
    </row>
    <row r="80" ht="39" spans="1:15">
      <c r="A80" s="38">
        <f t="shared" si="2"/>
        <v>77</v>
      </c>
      <c r="B80" s="38">
        <f t="shared" si="3"/>
        <v>76</v>
      </c>
      <c r="C80" s="39" t="s">
        <v>198</v>
      </c>
      <c r="D80" s="40" t="s">
        <v>199</v>
      </c>
      <c r="E80" s="41" t="s">
        <v>18</v>
      </c>
      <c r="F80" s="41" t="s">
        <v>232</v>
      </c>
      <c r="G80" s="39" t="s">
        <v>395</v>
      </c>
      <c r="H80" s="42">
        <v>40000</v>
      </c>
      <c r="I80" s="42">
        <v>40000</v>
      </c>
      <c r="J80" s="52"/>
      <c r="K80" s="53" t="s">
        <v>396</v>
      </c>
      <c r="L80" s="53" t="s">
        <v>397</v>
      </c>
      <c r="M80" s="39" t="s">
        <v>38</v>
      </c>
      <c r="N80" s="39" t="s">
        <v>398</v>
      </c>
      <c r="O80" s="55" t="s">
        <v>399</v>
      </c>
    </row>
    <row r="81" ht="26" spans="1:15">
      <c r="A81" s="38">
        <f t="shared" si="2"/>
        <v>78</v>
      </c>
      <c r="B81" s="38">
        <f t="shared" si="3"/>
        <v>77</v>
      </c>
      <c r="C81" s="39" t="s">
        <v>382</v>
      </c>
      <c r="D81" s="40" t="s">
        <v>400</v>
      </c>
      <c r="E81" s="41" t="s">
        <v>18</v>
      </c>
      <c r="F81" s="41" t="s">
        <v>232</v>
      </c>
      <c r="G81" s="39" t="s">
        <v>119</v>
      </c>
      <c r="H81" s="42">
        <v>40000</v>
      </c>
      <c r="I81" s="42">
        <v>40000</v>
      </c>
      <c r="J81" s="52"/>
      <c r="K81" s="53" t="s">
        <v>401</v>
      </c>
      <c r="L81" s="53">
        <v>13702223375</v>
      </c>
      <c r="M81" s="39" t="s">
        <v>402</v>
      </c>
      <c r="N81" s="39" t="s">
        <v>403</v>
      </c>
      <c r="O81" s="55" t="s">
        <v>404</v>
      </c>
    </row>
    <row r="82" ht="26" spans="1:15">
      <c r="A82" s="38">
        <f t="shared" si="2"/>
        <v>79</v>
      </c>
      <c r="B82" s="38">
        <f t="shared" si="3"/>
        <v>78</v>
      </c>
      <c r="C82" s="39" t="s">
        <v>387</v>
      </c>
      <c r="D82" s="40" t="s">
        <v>405</v>
      </c>
      <c r="E82" s="41" t="s">
        <v>18</v>
      </c>
      <c r="F82" s="41" t="s">
        <v>232</v>
      </c>
      <c r="G82" s="39" t="s">
        <v>119</v>
      </c>
      <c r="H82" s="42">
        <v>40000</v>
      </c>
      <c r="I82" s="42">
        <v>40000</v>
      </c>
      <c r="J82" s="52"/>
      <c r="K82" s="53" t="s">
        <v>406</v>
      </c>
      <c r="L82" s="53" t="s">
        <v>407</v>
      </c>
      <c r="M82" s="39" t="s">
        <v>216</v>
      </c>
      <c r="N82" s="39" t="s">
        <v>408</v>
      </c>
      <c r="O82" s="55" t="s">
        <v>409</v>
      </c>
    </row>
    <row r="83" ht="26" spans="1:15">
      <c r="A83" s="38">
        <f t="shared" si="2"/>
        <v>80</v>
      </c>
      <c r="B83" s="38">
        <f t="shared" si="3"/>
        <v>79</v>
      </c>
      <c r="C83" s="39" t="s">
        <v>392</v>
      </c>
      <c r="D83" s="40" t="s">
        <v>410</v>
      </c>
      <c r="E83" s="41" t="s">
        <v>18</v>
      </c>
      <c r="F83" s="41" t="s">
        <v>232</v>
      </c>
      <c r="G83" s="39" t="s">
        <v>411</v>
      </c>
      <c r="H83" s="42">
        <v>40000</v>
      </c>
      <c r="I83" s="42">
        <v>40000</v>
      </c>
      <c r="J83" s="52"/>
      <c r="K83" s="53" t="s">
        <v>406</v>
      </c>
      <c r="L83" s="53" t="s">
        <v>407</v>
      </c>
      <c r="M83" s="39" t="s">
        <v>216</v>
      </c>
      <c r="N83" s="39" t="s">
        <v>408</v>
      </c>
      <c r="O83" s="55" t="s">
        <v>409</v>
      </c>
    </row>
    <row r="84" ht="39" spans="1:15">
      <c r="A84" s="38">
        <f t="shared" si="2"/>
        <v>81</v>
      </c>
      <c r="B84" s="38">
        <f t="shared" si="3"/>
        <v>80</v>
      </c>
      <c r="C84" s="39" t="s">
        <v>398</v>
      </c>
      <c r="D84" s="40" t="s">
        <v>412</v>
      </c>
      <c r="E84" s="41" t="s">
        <v>18</v>
      </c>
      <c r="F84" s="41" t="s">
        <v>232</v>
      </c>
      <c r="G84" s="39" t="s">
        <v>119</v>
      </c>
      <c r="H84" s="42">
        <v>20000</v>
      </c>
      <c r="I84" s="42">
        <v>20000</v>
      </c>
      <c r="J84" s="52"/>
      <c r="K84" s="53" t="s">
        <v>413</v>
      </c>
      <c r="L84" s="53" t="s">
        <v>414</v>
      </c>
      <c r="M84" s="39" t="s">
        <v>415</v>
      </c>
      <c r="N84" s="39" t="s">
        <v>416</v>
      </c>
      <c r="O84" s="55" t="s">
        <v>417</v>
      </c>
    </row>
    <row r="85" ht="26" spans="1:15">
      <c r="A85" s="38">
        <f t="shared" si="2"/>
        <v>82</v>
      </c>
      <c r="B85" s="38">
        <f t="shared" si="3"/>
        <v>81</v>
      </c>
      <c r="C85" s="39" t="s">
        <v>403</v>
      </c>
      <c r="D85" s="40" t="s">
        <v>418</v>
      </c>
      <c r="E85" s="41" t="s">
        <v>18</v>
      </c>
      <c r="F85" s="41" t="s">
        <v>232</v>
      </c>
      <c r="G85" s="39" t="s">
        <v>419</v>
      </c>
      <c r="H85" s="42">
        <v>30000</v>
      </c>
      <c r="I85" s="42">
        <v>30000</v>
      </c>
      <c r="J85" s="52"/>
      <c r="K85" s="53" t="s">
        <v>420</v>
      </c>
      <c r="L85" s="53" t="s">
        <v>421</v>
      </c>
      <c r="M85" s="39" t="s">
        <v>76</v>
      </c>
      <c r="N85" s="39" t="s">
        <v>422</v>
      </c>
      <c r="O85" s="55" t="s">
        <v>423</v>
      </c>
    </row>
    <row r="86" ht="39" spans="1:15">
      <c r="A86" s="43" t="s">
        <v>224</v>
      </c>
      <c r="B86" s="43" t="s">
        <v>224</v>
      </c>
      <c r="C86" s="44"/>
      <c r="D86" s="45"/>
      <c r="E86" s="46"/>
      <c r="F86" s="46"/>
      <c r="G86" s="44"/>
      <c r="H86" s="47">
        <f>SUM(H40:H85)</f>
        <v>1590000</v>
      </c>
      <c r="I86" s="47">
        <f>SUM(I40:I85)</f>
        <v>1590000</v>
      </c>
      <c r="J86" s="56"/>
      <c r="K86" s="57" t="s">
        <v>225</v>
      </c>
      <c r="L86" s="57" t="s">
        <v>226</v>
      </c>
      <c r="M86" s="54" t="s">
        <v>227</v>
      </c>
      <c r="N86" s="54" t="s">
        <v>228</v>
      </c>
      <c r="O86" s="55" t="s">
        <v>229</v>
      </c>
    </row>
    <row r="87" s="21" customFormat="1" ht="26" spans="1:15">
      <c r="A87" s="38">
        <f t="shared" ref="A87:A113" si="4">ROW()-4</f>
        <v>83</v>
      </c>
      <c r="B87" s="38">
        <f>ROW()-5</f>
        <v>82</v>
      </c>
      <c r="C87" s="39" t="s">
        <v>31</v>
      </c>
      <c r="D87" s="40" t="s">
        <v>325</v>
      </c>
      <c r="E87" s="57" t="s">
        <v>424</v>
      </c>
      <c r="F87" s="57" t="s">
        <v>425</v>
      </c>
      <c r="G87" s="39" t="s">
        <v>426</v>
      </c>
      <c r="H87" s="42">
        <v>149473.61</v>
      </c>
      <c r="I87" s="42">
        <v>149473.61</v>
      </c>
      <c r="J87" s="52"/>
      <c r="K87" s="57"/>
      <c r="L87" s="57"/>
      <c r="M87" s="58"/>
      <c r="N87" s="58"/>
      <c r="O87" s="59"/>
    </row>
    <row r="88" ht="39" spans="1:15">
      <c r="A88" s="38">
        <f t="shared" si="4"/>
        <v>84</v>
      </c>
      <c r="B88" s="38">
        <f t="shared" ref="B88:B113" si="5">ROW()-5</f>
        <v>83</v>
      </c>
      <c r="C88" s="39" t="s">
        <v>427</v>
      </c>
      <c r="D88" s="40" t="s">
        <v>428</v>
      </c>
      <c r="E88" s="57" t="s">
        <v>424</v>
      </c>
      <c r="F88" s="57" t="s">
        <v>425</v>
      </c>
      <c r="G88" s="39" t="s">
        <v>426</v>
      </c>
      <c r="H88" s="42">
        <v>26064.1</v>
      </c>
      <c r="I88" s="42">
        <v>26064.1</v>
      </c>
      <c r="J88" s="52"/>
      <c r="K88" s="57" t="s">
        <v>28</v>
      </c>
      <c r="L88" s="57" t="s">
        <v>29</v>
      </c>
      <c r="M88" s="54" t="s">
        <v>30</v>
      </c>
      <c r="N88" s="54" t="s">
        <v>31</v>
      </c>
      <c r="O88" s="55" t="s">
        <v>32</v>
      </c>
    </row>
    <row r="89" ht="26" spans="1:15">
      <c r="A89" s="38">
        <f t="shared" si="4"/>
        <v>85</v>
      </c>
      <c r="B89" s="38">
        <f t="shared" si="5"/>
        <v>84</v>
      </c>
      <c r="C89" s="39" t="s">
        <v>429</v>
      </c>
      <c r="D89" s="40" t="s">
        <v>430</v>
      </c>
      <c r="E89" s="57" t="s">
        <v>424</v>
      </c>
      <c r="F89" s="57" t="s">
        <v>425</v>
      </c>
      <c r="G89" s="39" t="s">
        <v>426</v>
      </c>
      <c r="H89" s="42">
        <v>342852.06</v>
      </c>
      <c r="I89" s="42">
        <v>342852.06</v>
      </c>
      <c r="J89" s="52"/>
      <c r="K89" s="57" t="s">
        <v>431</v>
      </c>
      <c r="L89" s="57" t="s">
        <v>432</v>
      </c>
      <c r="M89" s="54" t="s">
        <v>295</v>
      </c>
      <c r="N89" s="54" t="s">
        <v>427</v>
      </c>
      <c r="O89" s="55" t="s">
        <v>433</v>
      </c>
    </row>
    <row r="90" ht="26" spans="1:15">
      <c r="A90" s="38">
        <f t="shared" si="4"/>
        <v>86</v>
      </c>
      <c r="B90" s="38">
        <f t="shared" si="5"/>
        <v>85</v>
      </c>
      <c r="C90" s="39" t="s">
        <v>328</v>
      </c>
      <c r="D90" s="40" t="s">
        <v>370</v>
      </c>
      <c r="E90" s="57" t="s">
        <v>424</v>
      </c>
      <c r="F90" s="57" t="s">
        <v>425</v>
      </c>
      <c r="G90" s="39" t="s">
        <v>426</v>
      </c>
      <c r="H90" s="42">
        <v>32984</v>
      </c>
      <c r="I90" s="42">
        <v>32984</v>
      </c>
      <c r="J90" s="52"/>
      <c r="K90" s="57" t="s">
        <v>434</v>
      </c>
      <c r="L90" s="57" t="s">
        <v>435</v>
      </c>
      <c r="M90" s="54" t="s">
        <v>295</v>
      </c>
      <c r="N90" s="54" t="s">
        <v>429</v>
      </c>
      <c r="O90" s="55" t="s">
        <v>436</v>
      </c>
    </row>
    <row r="91" ht="39" spans="1:15">
      <c r="A91" s="38">
        <f t="shared" si="4"/>
        <v>87</v>
      </c>
      <c r="B91" s="38">
        <f t="shared" si="5"/>
        <v>86</v>
      </c>
      <c r="C91" s="39" t="s">
        <v>162</v>
      </c>
      <c r="D91" s="40" t="s">
        <v>163</v>
      </c>
      <c r="E91" s="57" t="s">
        <v>424</v>
      </c>
      <c r="F91" s="57" t="s">
        <v>425</v>
      </c>
      <c r="G91" s="39" t="s">
        <v>426</v>
      </c>
      <c r="H91" s="42">
        <v>6960</v>
      </c>
      <c r="I91" s="42">
        <v>6960</v>
      </c>
      <c r="J91" s="52"/>
      <c r="K91" s="57" t="s">
        <v>326</v>
      </c>
      <c r="L91" s="57" t="s">
        <v>327</v>
      </c>
      <c r="M91" s="54" t="s">
        <v>30</v>
      </c>
      <c r="N91" s="54" t="s">
        <v>328</v>
      </c>
      <c r="O91" s="55" t="s">
        <v>329</v>
      </c>
    </row>
    <row r="92" ht="26" spans="1:15">
      <c r="A92" s="38">
        <f t="shared" si="4"/>
        <v>88</v>
      </c>
      <c r="B92" s="38">
        <f t="shared" si="5"/>
        <v>87</v>
      </c>
      <c r="C92" s="39" t="s">
        <v>437</v>
      </c>
      <c r="D92" s="40" t="s">
        <v>438</v>
      </c>
      <c r="E92" s="57" t="s">
        <v>424</v>
      </c>
      <c r="F92" s="57" t="s">
        <v>425</v>
      </c>
      <c r="G92" s="39" t="s">
        <v>426</v>
      </c>
      <c r="H92" s="42">
        <v>6960</v>
      </c>
      <c r="I92" s="42">
        <v>6960</v>
      </c>
      <c r="J92" s="52"/>
      <c r="K92" s="57" t="s">
        <v>293</v>
      </c>
      <c r="L92" s="57" t="s">
        <v>294</v>
      </c>
      <c r="M92" s="54" t="s">
        <v>295</v>
      </c>
      <c r="N92" s="54" t="s">
        <v>162</v>
      </c>
      <c r="O92" s="55" t="s">
        <v>296</v>
      </c>
    </row>
    <row r="93" ht="39" spans="1:15">
      <c r="A93" s="38">
        <f t="shared" si="4"/>
        <v>89</v>
      </c>
      <c r="B93" s="38">
        <f t="shared" si="5"/>
        <v>88</v>
      </c>
      <c r="C93" s="39" t="s">
        <v>176</v>
      </c>
      <c r="D93" s="40" t="s">
        <v>286</v>
      </c>
      <c r="E93" s="57" t="s">
        <v>424</v>
      </c>
      <c r="F93" s="57" t="s">
        <v>425</v>
      </c>
      <c r="G93" s="39" t="s">
        <v>426</v>
      </c>
      <c r="H93" s="42">
        <v>5987.95</v>
      </c>
      <c r="I93" s="42">
        <v>5987.95</v>
      </c>
      <c r="J93" s="52"/>
      <c r="K93" s="57" t="s">
        <v>439</v>
      </c>
      <c r="L93" s="57" t="s">
        <v>440</v>
      </c>
      <c r="M93" s="54" t="s">
        <v>441</v>
      </c>
      <c r="N93" s="54" t="s">
        <v>437</v>
      </c>
      <c r="O93" s="55" t="s">
        <v>442</v>
      </c>
    </row>
    <row r="94" ht="26" spans="1:15">
      <c r="A94" s="38">
        <f t="shared" si="4"/>
        <v>90</v>
      </c>
      <c r="B94" s="38">
        <f t="shared" si="5"/>
        <v>89</v>
      </c>
      <c r="C94" s="39" t="s">
        <v>443</v>
      </c>
      <c r="D94" s="40" t="s">
        <v>444</v>
      </c>
      <c r="E94" s="57" t="s">
        <v>424</v>
      </c>
      <c r="F94" s="57" t="s">
        <v>425</v>
      </c>
      <c r="G94" s="39" t="s">
        <v>426</v>
      </c>
      <c r="H94" s="42">
        <v>15952</v>
      </c>
      <c r="I94" s="42">
        <v>15952</v>
      </c>
      <c r="J94" s="52"/>
      <c r="K94" s="57" t="s">
        <v>445</v>
      </c>
      <c r="L94" s="57" t="s">
        <v>446</v>
      </c>
      <c r="M94" s="54" t="s">
        <v>83</v>
      </c>
      <c r="N94" s="54" t="s">
        <v>218</v>
      </c>
      <c r="O94" s="55" t="s">
        <v>447</v>
      </c>
    </row>
    <row r="95" ht="26" spans="1:15">
      <c r="A95" s="38">
        <f t="shared" si="4"/>
        <v>91</v>
      </c>
      <c r="B95" s="38">
        <f t="shared" si="5"/>
        <v>90</v>
      </c>
      <c r="C95" s="39" t="s">
        <v>448</v>
      </c>
      <c r="D95" s="40" t="s">
        <v>449</v>
      </c>
      <c r="E95" s="57" t="s">
        <v>424</v>
      </c>
      <c r="F95" s="57" t="s">
        <v>425</v>
      </c>
      <c r="G95" s="39" t="s">
        <v>426</v>
      </c>
      <c r="H95" s="42">
        <v>21500</v>
      </c>
      <c r="I95" s="42">
        <v>21500</v>
      </c>
      <c r="J95" s="52"/>
      <c r="K95" s="57" t="s">
        <v>450</v>
      </c>
      <c r="L95" s="57" t="s">
        <v>451</v>
      </c>
      <c r="M95" s="54" t="s">
        <v>295</v>
      </c>
      <c r="N95" s="54" t="s">
        <v>443</v>
      </c>
      <c r="O95" s="55" t="s">
        <v>452</v>
      </c>
    </row>
    <row r="96" ht="39" spans="1:15">
      <c r="A96" s="38">
        <f t="shared" si="4"/>
        <v>92</v>
      </c>
      <c r="B96" s="38">
        <f t="shared" si="5"/>
        <v>91</v>
      </c>
      <c r="C96" s="39" t="s">
        <v>453</v>
      </c>
      <c r="D96" s="40" t="s">
        <v>454</v>
      </c>
      <c r="E96" s="57" t="s">
        <v>424</v>
      </c>
      <c r="F96" s="57" t="s">
        <v>425</v>
      </c>
      <c r="G96" s="39" t="s">
        <v>426</v>
      </c>
      <c r="H96" s="42">
        <v>14139.68</v>
      </c>
      <c r="I96" s="42">
        <v>14139.68</v>
      </c>
      <c r="J96" s="52"/>
      <c r="K96" s="57" t="s">
        <v>455</v>
      </c>
      <c r="L96" s="57" t="s">
        <v>456</v>
      </c>
      <c r="M96" s="54" t="s">
        <v>23</v>
      </c>
      <c r="N96" s="54" t="s">
        <v>448</v>
      </c>
      <c r="O96" s="55" t="s">
        <v>457</v>
      </c>
    </row>
    <row r="97" ht="39" spans="1:15">
      <c r="A97" s="38">
        <f t="shared" si="4"/>
        <v>93</v>
      </c>
      <c r="B97" s="38">
        <f t="shared" si="5"/>
        <v>92</v>
      </c>
      <c r="C97" s="39" t="s">
        <v>97</v>
      </c>
      <c r="D97" s="40" t="s">
        <v>98</v>
      </c>
      <c r="E97" s="57" t="s">
        <v>424</v>
      </c>
      <c r="F97" s="57" t="s">
        <v>425</v>
      </c>
      <c r="G97" s="39" t="s">
        <v>426</v>
      </c>
      <c r="H97" s="42">
        <v>5346</v>
      </c>
      <c r="I97" s="42">
        <v>5346</v>
      </c>
      <c r="J97" s="52"/>
      <c r="K97" s="57" t="s">
        <v>458</v>
      </c>
      <c r="L97" s="57" t="s">
        <v>459</v>
      </c>
      <c r="M97" s="54" t="s">
        <v>23</v>
      </c>
      <c r="N97" s="54" t="s">
        <v>453</v>
      </c>
      <c r="O97" s="55" t="s">
        <v>460</v>
      </c>
    </row>
    <row r="98" ht="26" spans="1:15">
      <c r="A98" s="38">
        <f t="shared" si="4"/>
        <v>94</v>
      </c>
      <c r="B98" s="38">
        <f t="shared" si="5"/>
        <v>93</v>
      </c>
      <c r="C98" s="39" t="s">
        <v>461</v>
      </c>
      <c r="D98" s="40" t="s">
        <v>462</v>
      </c>
      <c r="E98" s="57" t="s">
        <v>424</v>
      </c>
      <c r="F98" s="57" t="s">
        <v>425</v>
      </c>
      <c r="G98" s="39" t="s">
        <v>426</v>
      </c>
      <c r="H98" s="42">
        <v>13800</v>
      </c>
      <c r="I98" s="42">
        <v>13800</v>
      </c>
      <c r="J98" s="52"/>
      <c r="K98" s="57" t="s">
        <v>463</v>
      </c>
      <c r="L98" s="57" t="s">
        <v>464</v>
      </c>
      <c r="M98" s="54" t="s">
        <v>122</v>
      </c>
      <c r="N98" s="54" t="s">
        <v>97</v>
      </c>
      <c r="O98" s="55" t="s">
        <v>170</v>
      </c>
    </row>
    <row r="99" ht="39" spans="1:15">
      <c r="A99" s="38">
        <f t="shared" si="4"/>
        <v>95</v>
      </c>
      <c r="B99" s="38">
        <f t="shared" si="5"/>
        <v>94</v>
      </c>
      <c r="C99" s="39" t="s">
        <v>465</v>
      </c>
      <c r="D99" s="40" t="s">
        <v>466</v>
      </c>
      <c r="E99" s="57" t="s">
        <v>424</v>
      </c>
      <c r="F99" s="57" t="s">
        <v>425</v>
      </c>
      <c r="G99" s="39" t="s">
        <v>426</v>
      </c>
      <c r="H99" s="42">
        <v>6800</v>
      </c>
      <c r="I99" s="42">
        <v>6800</v>
      </c>
      <c r="J99" s="60"/>
      <c r="K99" s="57" t="s">
        <v>467</v>
      </c>
      <c r="L99" s="57" t="s">
        <v>468</v>
      </c>
      <c r="M99" s="54" t="s">
        <v>53</v>
      </c>
      <c r="N99" s="54" t="s">
        <v>461</v>
      </c>
      <c r="O99" s="55" t="s">
        <v>469</v>
      </c>
    </row>
    <row r="100" ht="39" spans="1:15">
      <c r="A100" s="38">
        <f t="shared" si="4"/>
        <v>96</v>
      </c>
      <c r="B100" s="38">
        <f t="shared" si="5"/>
        <v>95</v>
      </c>
      <c r="C100" s="39" t="s">
        <v>115</v>
      </c>
      <c r="D100" s="40" t="s">
        <v>275</v>
      </c>
      <c r="E100" s="57" t="s">
        <v>424</v>
      </c>
      <c r="F100" s="57" t="s">
        <v>425</v>
      </c>
      <c r="G100" s="39" t="s">
        <v>426</v>
      </c>
      <c r="H100" s="42">
        <v>7000</v>
      </c>
      <c r="I100" s="42">
        <v>7000</v>
      </c>
      <c r="J100" s="52"/>
      <c r="K100" s="57" t="s">
        <v>470</v>
      </c>
      <c r="L100" s="57" t="s">
        <v>471</v>
      </c>
      <c r="M100" s="54" t="s">
        <v>472</v>
      </c>
      <c r="N100" s="54" t="s">
        <v>465</v>
      </c>
      <c r="O100" s="55" t="s">
        <v>473</v>
      </c>
    </row>
    <row r="101" ht="26" spans="1:15">
      <c r="A101" s="38">
        <f t="shared" si="4"/>
        <v>97</v>
      </c>
      <c r="B101" s="38">
        <f t="shared" si="5"/>
        <v>96</v>
      </c>
      <c r="C101" s="39" t="s">
        <v>70</v>
      </c>
      <c r="D101" s="40" t="s">
        <v>247</v>
      </c>
      <c r="E101" s="57" t="s">
        <v>424</v>
      </c>
      <c r="F101" s="57" t="s">
        <v>425</v>
      </c>
      <c r="G101" s="39" t="s">
        <v>426</v>
      </c>
      <c r="H101" s="42">
        <v>7697.8</v>
      </c>
      <c r="I101" s="42">
        <v>7697.8</v>
      </c>
      <c r="J101" s="52"/>
      <c r="K101" s="57" t="s">
        <v>474</v>
      </c>
      <c r="L101" s="57" t="s">
        <v>475</v>
      </c>
      <c r="M101" s="54" t="s">
        <v>114</v>
      </c>
      <c r="N101" s="54" t="s">
        <v>115</v>
      </c>
      <c r="O101" s="55" t="s">
        <v>116</v>
      </c>
    </row>
    <row r="102" ht="39" spans="1:15">
      <c r="A102" s="38">
        <f t="shared" si="4"/>
        <v>98</v>
      </c>
      <c r="B102" s="38">
        <f t="shared" si="5"/>
        <v>97</v>
      </c>
      <c r="C102" s="39" t="s">
        <v>476</v>
      </c>
      <c r="D102" s="40" t="s">
        <v>477</v>
      </c>
      <c r="E102" s="57" t="s">
        <v>424</v>
      </c>
      <c r="F102" s="57" t="s">
        <v>425</v>
      </c>
      <c r="G102" s="39" t="s">
        <v>426</v>
      </c>
      <c r="H102" s="42">
        <v>3126.11</v>
      </c>
      <c r="I102" s="42">
        <v>3126.11</v>
      </c>
      <c r="J102" s="52"/>
      <c r="K102" s="57" t="s">
        <v>67</v>
      </c>
      <c r="L102" s="57" t="s">
        <v>68</v>
      </c>
      <c r="M102" s="54" t="s">
        <v>69</v>
      </c>
      <c r="N102" s="54" t="s">
        <v>70</v>
      </c>
      <c r="O102" s="55" t="s">
        <v>71</v>
      </c>
    </row>
    <row r="103" ht="39" spans="1:15">
      <c r="A103" s="38">
        <f t="shared" si="4"/>
        <v>99</v>
      </c>
      <c r="B103" s="38">
        <f t="shared" si="5"/>
        <v>98</v>
      </c>
      <c r="C103" s="39" t="s">
        <v>182</v>
      </c>
      <c r="D103" s="40" t="s">
        <v>292</v>
      </c>
      <c r="E103" s="57" t="s">
        <v>424</v>
      </c>
      <c r="F103" s="57" t="s">
        <v>425</v>
      </c>
      <c r="G103" s="39" t="s">
        <v>426</v>
      </c>
      <c r="H103" s="42">
        <v>8112.48</v>
      </c>
      <c r="I103" s="42">
        <v>8112.48</v>
      </c>
      <c r="J103" s="52"/>
      <c r="K103" s="57" t="s">
        <v>478</v>
      </c>
      <c r="L103" s="57" t="s">
        <v>479</v>
      </c>
      <c r="M103" s="54" t="s">
        <v>480</v>
      </c>
      <c r="N103" s="54" t="s">
        <v>476</v>
      </c>
      <c r="O103" s="55" t="s">
        <v>481</v>
      </c>
    </row>
    <row r="104" ht="26" spans="1:15">
      <c r="A104" s="38">
        <f t="shared" si="4"/>
        <v>100</v>
      </c>
      <c r="B104" s="38">
        <f t="shared" si="5"/>
        <v>99</v>
      </c>
      <c r="C104" s="39" t="s">
        <v>360</v>
      </c>
      <c r="D104" s="40" t="s">
        <v>389</v>
      </c>
      <c r="E104" s="57" t="s">
        <v>424</v>
      </c>
      <c r="F104" s="57" t="s">
        <v>425</v>
      </c>
      <c r="G104" s="39" t="s">
        <v>426</v>
      </c>
      <c r="H104" s="42">
        <v>4997</v>
      </c>
      <c r="I104" s="42">
        <v>4997</v>
      </c>
      <c r="J104" s="52"/>
      <c r="K104" s="57" t="s">
        <v>482</v>
      </c>
      <c r="L104" s="57" t="s">
        <v>483</v>
      </c>
      <c r="M104" s="54" t="s">
        <v>122</v>
      </c>
      <c r="N104" s="54" t="s">
        <v>182</v>
      </c>
      <c r="O104" s="55" t="s">
        <v>183</v>
      </c>
    </row>
    <row r="105" ht="39" spans="1:15">
      <c r="A105" s="38">
        <f t="shared" si="4"/>
        <v>101</v>
      </c>
      <c r="B105" s="38">
        <f t="shared" si="5"/>
        <v>100</v>
      </c>
      <c r="C105" s="39" t="s">
        <v>484</v>
      </c>
      <c r="D105" s="40" t="s">
        <v>485</v>
      </c>
      <c r="E105" s="57" t="s">
        <v>424</v>
      </c>
      <c r="F105" s="57" t="s">
        <v>425</v>
      </c>
      <c r="G105" s="39" t="s">
        <v>426</v>
      </c>
      <c r="H105" s="42">
        <v>7180</v>
      </c>
      <c r="I105" s="42">
        <v>7180</v>
      </c>
      <c r="J105" s="52"/>
      <c r="K105" s="57" t="s">
        <v>358</v>
      </c>
      <c r="L105" s="57" t="s">
        <v>359</v>
      </c>
      <c r="M105" s="54" t="s">
        <v>355</v>
      </c>
      <c r="N105" s="54" t="s">
        <v>360</v>
      </c>
      <c r="O105" s="55" t="s">
        <v>361</v>
      </c>
    </row>
    <row r="106" ht="39" spans="1:15">
      <c r="A106" s="38">
        <f t="shared" si="4"/>
        <v>102</v>
      </c>
      <c r="B106" s="38">
        <f t="shared" si="5"/>
        <v>101</v>
      </c>
      <c r="C106" s="39" t="s">
        <v>171</v>
      </c>
      <c r="D106" s="40" t="s">
        <v>172</v>
      </c>
      <c r="E106" s="57" t="s">
        <v>424</v>
      </c>
      <c r="F106" s="57" t="s">
        <v>425</v>
      </c>
      <c r="G106" s="39" t="s">
        <v>426</v>
      </c>
      <c r="H106" s="42">
        <v>5500</v>
      </c>
      <c r="I106" s="42">
        <v>5500</v>
      </c>
      <c r="J106" s="52"/>
      <c r="K106" s="57" t="s">
        <v>486</v>
      </c>
      <c r="L106" s="57" t="s">
        <v>487</v>
      </c>
      <c r="M106" s="54" t="s">
        <v>488</v>
      </c>
      <c r="N106" s="54" t="s">
        <v>484</v>
      </c>
      <c r="O106" s="55" t="s">
        <v>489</v>
      </c>
    </row>
    <row r="107" ht="26" spans="1:15">
      <c r="A107" s="38">
        <f t="shared" si="4"/>
        <v>103</v>
      </c>
      <c r="B107" s="38">
        <f t="shared" si="5"/>
        <v>102</v>
      </c>
      <c r="C107" s="39" t="s">
        <v>490</v>
      </c>
      <c r="D107" s="40" t="s">
        <v>491</v>
      </c>
      <c r="E107" s="57" t="s">
        <v>424</v>
      </c>
      <c r="F107" s="57" t="s">
        <v>425</v>
      </c>
      <c r="G107" s="39" t="s">
        <v>426</v>
      </c>
      <c r="H107" s="42">
        <v>7082.1</v>
      </c>
      <c r="I107" s="42">
        <v>7082.1</v>
      </c>
      <c r="J107" s="52"/>
      <c r="K107" s="57" t="s">
        <v>304</v>
      </c>
      <c r="L107" s="57" t="s">
        <v>305</v>
      </c>
      <c r="M107" s="54" t="s">
        <v>295</v>
      </c>
      <c r="N107" s="54" t="s">
        <v>171</v>
      </c>
      <c r="O107" s="55" t="s">
        <v>306</v>
      </c>
    </row>
    <row r="108" ht="39" spans="1:15">
      <c r="A108" s="38">
        <f t="shared" si="4"/>
        <v>104</v>
      </c>
      <c r="B108" s="38">
        <f t="shared" si="5"/>
        <v>103</v>
      </c>
      <c r="C108" s="39" t="s">
        <v>492</v>
      </c>
      <c r="D108" s="40" t="s">
        <v>493</v>
      </c>
      <c r="E108" s="57" t="s">
        <v>424</v>
      </c>
      <c r="F108" s="57" t="s">
        <v>425</v>
      </c>
      <c r="G108" s="39" t="s">
        <v>426</v>
      </c>
      <c r="H108" s="42">
        <v>26766</v>
      </c>
      <c r="I108" s="42">
        <v>26766</v>
      </c>
      <c r="J108" s="52"/>
      <c r="K108" s="57" t="s">
        <v>494</v>
      </c>
      <c r="L108" s="57" t="s">
        <v>495</v>
      </c>
      <c r="M108" s="54" t="s">
        <v>496</v>
      </c>
      <c r="N108" s="54" t="s">
        <v>490</v>
      </c>
      <c r="O108" s="55" t="s">
        <v>497</v>
      </c>
    </row>
    <row r="109" ht="26" spans="1:15">
      <c r="A109" s="38">
        <f t="shared" si="4"/>
        <v>105</v>
      </c>
      <c r="B109" s="38">
        <f t="shared" si="5"/>
        <v>104</v>
      </c>
      <c r="C109" s="39" t="s">
        <v>498</v>
      </c>
      <c r="D109" s="40" t="s">
        <v>499</v>
      </c>
      <c r="E109" s="57" t="s">
        <v>424</v>
      </c>
      <c r="F109" s="57" t="s">
        <v>425</v>
      </c>
      <c r="G109" s="39" t="s">
        <v>426</v>
      </c>
      <c r="H109" s="42">
        <v>218886.2</v>
      </c>
      <c r="I109" s="42">
        <v>218886.2</v>
      </c>
      <c r="J109" s="52"/>
      <c r="K109" s="57" t="s">
        <v>500</v>
      </c>
      <c r="L109" s="57" t="s">
        <v>501</v>
      </c>
      <c r="M109" s="54" t="s">
        <v>283</v>
      </c>
      <c r="N109" s="54" t="s">
        <v>492</v>
      </c>
      <c r="O109" s="55" t="s">
        <v>502</v>
      </c>
    </row>
    <row r="110" ht="26" spans="1:15">
      <c r="A110" s="38">
        <f t="shared" si="4"/>
        <v>106</v>
      </c>
      <c r="B110" s="38">
        <f t="shared" si="5"/>
        <v>105</v>
      </c>
      <c r="C110" s="39" t="s">
        <v>228</v>
      </c>
      <c r="D110" s="40" t="s">
        <v>503</v>
      </c>
      <c r="E110" s="57" t="s">
        <v>424</v>
      </c>
      <c r="F110" s="57" t="s">
        <v>425</v>
      </c>
      <c r="G110" s="39" t="s">
        <v>426</v>
      </c>
      <c r="H110" s="42">
        <v>4500</v>
      </c>
      <c r="I110" s="42">
        <v>4500</v>
      </c>
      <c r="J110" s="52"/>
      <c r="K110" s="57" t="s">
        <v>504</v>
      </c>
      <c r="L110" s="57" t="s">
        <v>505</v>
      </c>
      <c r="M110" s="54" t="s">
        <v>295</v>
      </c>
      <c r="N110" s="54" t="s">
        <v>498</v>
      </c>
      <c r="O110" s="55" t="s">
        <v>506</v>
      </c>
    </row>
    <row r="111" ht="39" spans="1:15">
      <c r="A111" s="38">
        <f t="shared" si="4"/>
        <v>107</v>
      </c>
      <c r="B111" s="38">
        <f t="shared" si="5"/>
        <v>106</v>
      </c>
      <c r="C111" s="39" t="s">
        <v>507</v>
      </c>
      <c r="D111" s="40" t="s">
        <v>508</v>
      </c>
      <c r="E111" s="57" t="s">
        <v>424</v>
      </c>
      <c r="F111" s="57" t="s">
        <v>425</v>
      </c>
      <c r="G111" s="39" t="s">
        <v>426</v>
      </c>
      <c r="H111" s="42">
        <v>28800</v>
      </c>
      <c r="I111" s="42">
        <v>28800</v>
      </c>
      <c r="J111" s="52"/>
      <c r="K111" s="57" t="s">
        <v>225</v>
      </c>
      <c r="L111" s="57" t="s">
        <v>226</v>
      </c>
      <c r="M111" s="54" t="s">
        <v>227</v>
      </c>
      <c r="N111" s="54" t="s">
        <v>228</v>
      </c>
      <c r="O111" s="55" t="s">
        <v>229</v>
      </c>
    </row>
    <row r="112" ht="26" spans="1:15">
      <c r="A112" s="38">
        <f t="shared" si="4"/>
        <v>108</v>
      </c>
      <c r="B112" s="38">
        <f t="shared" si="5"/>
        <v>107</v>
      </c>
      <c r="C112" s="39" t="s">
        <v>507</v>
      </c>
      <c r="D112" s="40" t="s">
        <v>508</v>
      </c>
      <c r="E112" s="57" t="s">
        <v>424</v>
      </c>
      <c r="F112" s="57" t="s">
        <v>425</v>
      </c>
      <c r="G112" s="39" t="s">
        <v>426</v>
      </c>
      <c r="H112" s="42">
        <v>3440</v>
      </c>
      <c r="I112" s="42">
        <v>3440</v>
      </c>
      <c r="J112" s="52"/>
      <c r="K112" s="57" t="s">
        <v>509</v>
      </c>
      <c r="L112" s="57" t="s">
        <v>510</v>
      </c>
      <c r="M112" s="54" t="s">
        <v>295</v>
      </c>
      <c r="N112" s="54" t="s">
        <v>507</v>
      </c>
      <c r="O112" s="55" t="s">
        <v>511</v>
      </c>
    </row>
    <row r="113" ht="26" spans="1:15">
      <c r="A113" s="38">
        <f t="shared" si="4"/>
        <v>109</v>
      </c>
      <c r="B113" s="38">
        <f t="shared" si="5"/>
        <v>108</v>
      </c>
      <c r="C113" s="39" t="s">
        <v>512</v>
      </c>
      <c r="D113" s="61" t="s">
        <v>513</v>
      </c>
      <c r="E113" s="57" t="s">
        <v>424</v>
      </c>
      <c r="F113" s="57" t="s">
        <v>425</v>
      </c>
      <c r="G113" s="39" t="s">
        <v>514</v>
      </c>
      <c r="H113" s="42">
        <v>3571</v>
      </c>
      <c r="I113" s="42">
        <v>3571</v>
      </c>
      <c r="J113" s="52"/>
      <c r="K113" s="57" t="s">
        <v>509</v>
      </c>
      <c r="L113" s="57" t="s">
        <v>510</v>
      </c>
      <c r="M113" s="54" t="s">
        <v>295</v>
      </c>
      <c r="N113" s="54" t="s">
        <v>507</v>
      </c>
      <c r="O113" s="55" t="s">
        <v>511</v>
      </c>
    </row>
    <row r="114" ht="26" spans="1:15">
      <c r="A114" s="43" t="s">
        <v>515</v>
      </c>
      <c r="B114" s="43" t="s">
        <v>515</v>
      </c>
      <c r="C114" s="44"/>
      <c r="D114" s="45"/>
      <c r="E114" s="46"/>
      <c r="F114" s="46"/>
      <c r="G114" s="44"/>
      <c r="H114" s="47">
        <f>SUM(H87:H113)</f>
        <v>985478.09</v>
      </c>
      <c r="I114" s="47">
        <f>SUM(I87:I113)</f>
        <v>985478.09</v>
      </c>
      <c r="J114" s="56"/>
      <c r="K114" s="57" t="s">
        <v>509</v>
      </c>
      <c r="L114" s="57" t="s">
        <v>510</v>
      </c>
      <c r="M114" s="54" t="s">
        <v>295</v>
      </c>
      <c r="N114" s="54" t="s">
        <v>507</v>
      </c>
      <c r="O114" s="55" t="s">
        <v>511</v>
      </c>
    </row>
    <row r="115" ht="26" spans="1:15">
      <c r="A115" s="38">
        <f t="shared" ref="A115:A141" si="6">ROW()-5</f>
        <v>110</v>
      </c>
      <c r="B115" s="38">
        <f>ROW()-6</f>
        <v>109</v>
      </c>
      <c r="C115" s="39" t="s">
        <v>31</v>
      </c>
      <c r="D115" s="40" t="s">
        <v>325</v>
      </c>
      <c r="E115" s="57" t="s">
        <v>424</v>
      </c>
      <c r="F115" s="39" t="s">
        <v>516</v>
      </c>
      <c r="G115" s="39" t="s">
        <v>517</v>
      </c>
      <c r="H115" s="42">
        <v>19200</v>
      </c>
      <c r="I115" s="42">
        <v>19200</v>
      </c>
      <c r="J115" s="52"/>
      <c r="K115" s="57" t="s">
        <v>518</v>
      </c>
      <c r="L115" s="57" t="s">
        <v>519</v>
      </c>
      <c r="M115" s="54" t="s">
        <v>83</v>
      </c>
      <c r="N115" s="54" t="s">
        <v>512</v>
      </c>
      <c r="O115" s="55" t="s">
        <v>520</v>
      </c>
    </row>
    <row r="116" s="21" customFormat="1" ht="26" spans="1:15">
      <c r="A116" s="38">
        <f t="shared" si="6"/>
        <v>111</v>
      </c>
      <c r="B116" s="38">
        <f t="shared" ref="B116:B141" si="7">ROW()-6</f>
        <v>110</v>
      </c>
      <c r="C116" s="39" t="s">
        <v>521</v>
      </c>
      <c r="D116" s="40" t="s">
        <v>522</v>
      </c>
      <c r="E116" s="57" t="s">
        <v>424</v>
      </c>
      <c r="F116" s="39" t="s">
        <v>516</v>
      </c>
      <c r="G116" s="39" t="s">
        <v>517</v>
      </c>
      <c r="H116" s="42">
        <v>2700</v>
      </c>
      <c r="I116" s="42">
        <v>2700</v>
      </c>
      <c r="J116" s="52"/>
      <c r="K116" s="57"/>
      <c r="L116" s="57"/>
      <c r="M116" s="58"/>
      <c r="N116" s="58"/>
      <c r="O116" s="59"/>
    </row>
    <row r="117" ht="26" spans="1:15">
      <c r="A117" s="38">
        <f t="shared" si="6"/>
        <v>112</v>
      </c>
      <c r="B117" s="38">
        <f t="shared" si="7"/>
        <v>111</v>
      </c>
      <c r="C117" s="39" t="s">
        <v>427</v>
      </c>
      <c r="D117" s="40" t="s">
        <v>428</v>
      </c>
      <c r="E117" s="57" t="s">
        <v>424</v>
      </c>
      <c r="F117" s="39" t="s">
        <v>516</v>
      </c>
      <c r="G117" s="39" t="s">
        <v>517</v>
      </c>
      <c r="H117" s="42">
        <v>2700</v>
      </c>
      <c r="I117" s="42">
        <v>2700</v>
      </c>
      <c r="J117" s="52"/>
      <c r="K117" s="57" t="s">
        <v>523</v>
      </c>
      <c r="L117" s="57" t="s">
        <v>524</v>
      </c>
      <c r="M117" s="54" t="s">
        <v>38</v>
      </c>
      <c r="N117" s="54" t="s">
        <v>141</v>
      </c>
      <c r="O117" s="55" t="s">
        <v>264</v>
      </c>
    </row>
    <row r="118" ht="26" spans="1:15">
      <c r="A118" s="38">
        <f t="shared" si="6"/>
        <v>113</v>
      </c>
      <c r="B118" s="38">
        <f t="shared" si="7"/>
        <v>112</v>
      </c>
      <c r="C118" s="39" t="s">
        <v>429</v>
      </c>
      <c r="D118" s="40" t="s">
        <v>430</v>
      </c>
      <c r="E118" s="57" t="s">
        <v>424</v>
      </c>
      <c r="F118" s="39" t="s">
        <v>516</v>
      </c>
      <c r="G118" s="39" t="s">
        <v>517</v>
      </c>
      <c r="H118" s="42">
        <v>20000</v>
      </c>
      <c r="I118" s="42">
        <v>20000</v>
      </c>
      <c r="J118" s="52"/>
      <c r="K118" s="57" t="s">
        <v>525</v>
      </c>
      <c r="L118" s="57" t="s">
        <v>526</v>
      </c>
      <c r="M118" s="54" t="s">
        <v>60</v>
      </c>
      <c r="N118" s="54" t="s">
        <v>521</v>
      </c>
      <c r="O118" s="55" t="s">
        <v>527</v>
      </c>
    </row>
    <row r="119" ht="26" spans="1:15">
      <c r="A119" s="38">
        <f t="shared" si="6"/>
        <v>114</v>
      </c>
      <c r="B119" s="38">
        <f t="shared" si="7"/>
        <v>113</v>
      </c>
      <c r="C119" s="39" t="s">
        <v>328</v>
      </c>
      <c r="D119" s="40" t="s">
        <v>370</v>
      </c>
      <c r="E119" s="57" t="s">
        <v>424</v>
      </c>
      <c r="F119" s="39" t="s">
        <v>516</v>
      </c>
      <c r="G119" s="39" t="s">
        <v>517</v>
      </c>
      <c r="H119" s="42">
        <v>10500</v>
      </c>
      <c r="I119" s="42">
        <v>10500</v>
      </c>
      <c r="J119" s="52"/>
      <c r="K119" s="57" t="s">
        <v>431</v>
      </c>
      <c r="L119" s="57" t="s">
        <v>432</v>
      </c>
      <c r="M119" s="54" t="s">
        <v>295</v>
      </c>
      <c r="N119" s="54" t="s">
        <v>427</v>
      </c>
      <c r="O119" s="55" t="s">
        <v>433</v>
      </c>
    </row>
    <row r="120" ht="26" spans="1:15">
      <c r="A120" s="38">
        <f t="shared" si="6"/>
        <v>115</v>
      </c>
      <c r="B120" s="38">
        <f t="shared" si="7"/>
        <v>114</v>
      </c>
      <c r="C120" s="39" t="s">
        <v>528</v>
      </c>
      <c r="D120" s="40" t="s">
        <v>529</v>
      </c>
      <c r="E120" s="57" t="s">
        <v>424</v>
      </c>
      <c r="F120" s="39" t="s">
        <v>516</v>
      </c>
      <c r="G120" s="39" t="s">
        <v>517</v>
      </c>
      <c r="H120" s="42">
        <v>300</v>
      </c>
      <c r="I120" s="42">
        <v>300</v>
      </c>
      <c r="J120" s="52"/>
      <c r="K120" s="57" t="s">
        <v>434</v>
      </c>
      <c r="L120" s="57" t="s">
        <v>435</v>
      </c>
      <c r="M120" s="54" t="s">
        <v>295</v>
      </c>
      <c r="N120" s="54" t="s">
        <v>429</v>
      </c>
      <c r="O120" s="55" t="s">
        <v>436</v>
      </c>
    </row>
    <row r="121" ht="39" spans="1:15">
      <c r="A121" s="38">
        <f t="shared" si="6"/>
        <v>116</v>
      </c>
      <c r="B121" s="38">
        <f t="shared" si="7"/>
        <v>115</v>
      </c>
      <c r="C121" s="39" t="s">
        <v>437</v>
      </c>
      <c r="D121" s="40" t="s">
        <v>438</v>
      </c>
      <c r="E121" s="57" t="s">
        <v>424</v>
      </c>
      <c r="F121" s="39" t="s">
        <v>516</v>
      </c>
      <c r="G121" s="39" t="s">
        <v>517</v>
      </c>
      <c r="H121" s="42">
        <v>800</v>
      </c>
      <c r="I121" s="42">
        <v>800</v>
      </c>
      <c r="J121" s="52"/>
      <c r="K121" s="57" t="s">
        <v>326</v>
      </c>
      <c r="L121" s="57" t="s">
        <v>327</v>
      </c>
      <c r="M121" s="54" t="s">
        <v>30</v>
      </c>
      <c r="N121" s="54" t="s">
        <v>328</v>
      </c>
      <c r="O121" s="55" t="s">
        <v>329</v>
      </c>
    </row>
    <row r="122" ht="39" spans="1:15">
      <c r="A122" s="38">
        <f t="shared" si="6"/>
        <v>117</v>
      </c>
      <c r="B122" s="38">
        <f t="shared" si="7"/>
        <v>116</v>
      </c>
      <c r="C122" s="39" t="s">
        <v>176</v>
      </c>
      <c r="D122" s="40" t="s">
        <v>286</v>
      </c>
      <c r="E122" s="57" t="s">
        <v>424</v>
      </c>
      <c r="F122" s="39" t="s">
        <v>516</v>
      </c>
      <c r="G122" s="39" t="s">
        <v>517</v>
      </c>
      <c r="H122" s="42">
        <v>1200</v>
      </c>
      <c r="I122" s="42">
        <v>1200</v>
      </c>
      <c r="J122" s="52"/>
      <c r="K122" s="57" t="s">
        <v>530</v>
      </c>
      <c r="L122" s="57" t="s">
        <v>531</v>
      </c>
      <c r="M122" s="54" t="s">
        <v>532</v>
      </c>
      <c r="N122" s="54" t="s">
        <v>528</v>
      </c>
      <c r="O122" s="55" t="s">
        <v>533</v>
      </c>
    </row>
    <row r="123" ht="39" spans="1:15">
      <c r="A123" s="38">
        <f t="shared" si="6"/>
        <v>118</v>
      </c>
      <c r="B123" s="38">
        <f t="shared" si="7"/>
        <v>117</v>
      </c>
      <c r="C123" s="39" t="s">
        <v>443</v>
      </c>
      <c r="D123" s="40" t="s">
        <v>444</v>
      </c>
      <c r="E123" s="57" t="s">
        <v>424</v>
      </c>
      <c r="F123" s="39" t="s">
        <v>516</v>
      </c>
      <c r="G123" s="39" t="s">
        <v>517</v>
      </c>
      <c r="H123" s="42">
        <v>1200</v>
      </c>
      <c r="I123" s="42">
        <v>1200</v>
      </c>
      <c r="J123" s="52"/>
      <c r="K123" s="57" t="s">
        <v>439</v>
      </c>
      <c r="L123" s="57" t="s">
        <v>440</v>
      </c>
      <c r="M123" s="39" t="s">
        <v>441</v>
      </c>
      <c r="N123" s="54" t="s">
        <v>437</v>
      </c>
      <c r="O123" s="55" t="s">
        <v>442</v>
      </c>
    </row>
    <row r="124" ht="39" spans="1:15">
      <c r="A124" s="38">
        <f t="shared" si="6"/>
        <v>119</v>
      </c>
      <c r="B124" s="38">
        <f t="shared" si="7"/>
        <v>118</v>
      </c>
      <c r="C124" s="39" t="s">
        <v>448</v>
      </c>
      <c r="D124" s="40" t="s">
        <v>449</v>
      </c>
      <c r="E124" s="57" t="s">
        <v>424</v>
      </c>
      <c r="F124" s="39" t="s">
        <v>516</v>
      </c>
      <c r="G124" s="39" t="s">
        <v>517</v>
      </c>
      <c r="H124" s="42">
        <v>3300</v>
      </c>
      <c r="I124" s="42">
        <v>3300</v>
      </c>
      <c r="J124" s="52"/>
      <c r="K124" s="57" t="s">
        <v>174</v>
      </c>
      <c r="L124" s="57" t="s">
        <v>175</v>
      </c>
      <c r="M124" s="54" t="s">
        <v>30</v>
      </c>
      <c r="N124" s="54" t="s">
        <v>176</v>
      </c>
      <c r="O124" s="55" t="s">
        <v>177</v>
      </c>
    </row>
    <row r="125" ht="26" spans="1:15">
      <c r="A125" s="38">
        <f t="shared" si="6"/>
        <v>120</v>
      </c>
      <c r="B125" s="38">
        <f t="shared" si="7"/>
        <v>119</v>
      </c>
      <c r="C125" s="39" t="s">
        <v>453</v>
      </c>
      <c r="D125" s="40" t="s">
        <v>454</v>
      </c>
      <c r="E125" s="57" t="s">
        <v>424</v>
      </c>
      <c r="F125" s="39" t="s">
        <v>516</v>
      </c>
      <c r="G125" s="39" t="s">
        <v>517</v>
      </c>
      <c r="H125" s="42">
        <v>2100</v>
      </c>
      <c r="I125" s="42">
        <v>2100</v>
      </c>
      <c r="J125" s="52"/>
      <c r="K125" s="57" t="s">
        <v>450</v>
      </c>
      <c r="L125" s="57" t="s">
        <v>451</v>
      </c>
      <c r="M125" s="54" t="s">
        <v>295</v>
      </c>
      <c r="N125" s="54" t="s">
        <v>443</v>
      </c>
      <c r="O125" s="55" t="s">
        <v>452</v>
      </c>
    </row>
    <row r="126" ht="39" spans="1:15">
      <c r="A126" s="38">
        <f t="shared" si="6"/>
        <v>121</v>
      </c>
      <c r="B126" s="38">
        <f t="shared" si="7"/>
        <v>120</v>
      </c>
      <c r="C126" s="39" t="s">
        <v>97</v>
      </c>
      <c r="D126" s="40" t="s">
        <v>98</v>
      </c>
      <c r="E126" s="57" t="s">
        <v>424</v>
      </c>
      <c r="F126" s="39" t="s">
        <v>516</v>
      </c>
      <c r="G126" s="39" t="s">
        <v>517</v>
      </c>
      <c r="H126" s="42">
        <v>1200</v>
      </c>
      <c r="I126" s="42">
        <v>1200</v>
      </c>
      <c r="J126" s="52"/>
      <c r="K126" s="57" t="s">
        <v>455</v>
      </c>
      <c r="L126" s="57" t="s">
        <v>456</v>
      </c>
      <c r="M126" s="54" t="s">
        <v>23</v>
      </c>
      <c r="N126" s="54" t="s">
        <v>448</v>
      </c>
      <c r="O126" s="55" t="s">
        <v>457</v>
      </c>
    </row>
    <row r="127" ht="39" spans="1:15">
      <c r="A127" s="38">
        <f t="shared" si="6"/>
        <v>122</v>
      </c>
      <c r="B127" s="38">
        <f t="shared" si="7"/>
        <v>121</v>
      </c>
      <c r="C127" s="39" t="s">
        <v>461</v>
      </c>
      <c r="D127" s="40" t="s">
        <v>462</v>
      </c>
      <c r="E127" s="57" t="s">
        <v>424</v>
      </c>
      <c r="F127" s="39" t="s">
        <v>516</v>
      </c>
      <c r="G127" s="39" t="s">
        <v>517</v>
      </c>
      <c r="H127" s="42">
        <v>5100</v>
      </c>
      <c r="I127" s="42">
        <v>5100</v>
      </c>
      <c r="J127" s="52"/>
      <c r="K127" s="57" t="s">
        <v>458</v>
      </c>
      <c r="L127" s="57" t="s">
        <v>459</v>
      </c>
      <c r="M127" s="54" t="s">
        <v>23</v>
      </c>
      <c r="N127" s="54" t="s">
        <v>453</v>
      </c>
      <c r="O127" s="55" t="s">
        <v>460</v>
      </c>
    </row>
    <row r="128" ht="26" spans="1:15">
      <c r="A128" s="38">
        <f t="shared" si="6"/>
        <v>123</v>
      </c>
      <c r="B128" s="38">
        <f t="shared" si="7"/>
        <v>122</v>
      </c>
      <c r="C128" s="39" t="s">
        <v>465</v>
      </c>
      <c r="D128" s="40" t="s">
        <v>466</v>
      </c>
      <c r="E128" s="57" t="s">
        <v>424</v>
      </c>
      <c r="F128" s="39" t="s">
        <v>516</v>
      </c>
      <c r="G128" s="39" t="s">
        <v>517</v>
      </c>
      <c r="H128" s="42">
        <v>400</v>
      </c>
      <c r="I128" s="42">
        <v>400</v>
      </c>
      <c r="J128" s="52"/>
      <c r="K128" s="57" t="s">
        <v>463</v>
      </c>
      <c r="L128" s="57" t="s">
        <v>464</v>
      </c>
      <c r="M128" s="54" t="s">
        <v>122</v>
      </c>
      <c r="N128" s="54" t="s">
        <v>97</v>
      </c>
      <c r="O128" s="55" t="s">
        <v>170</v>
      </c>
    </row>
    <row r="129" ht="39" spans="1:15">
      <c r="A129" s="38">
        <f t="shared" si="6"/>
        <v>124</v>
      </c>
      <c r="B129" s="38">
        <f t="shared" si="7"/>
        <v>123</v>
      </c>
      <c r="C129" s="39" t="s">
        <v>115</v>
      </c>
      <c r="D129" s="40" t="s">
        <v>275</v>
      </c>
      <c r="E129" s="57" t="s">
        <v>424</v>
      </c>
      <c r="F129" s="39" t="s">
        <v>516</v>
      </c>
      <c r="G129" s="39" t="s">
        <v>517</v>
      </c>
      <c r="H129" s="42">
        <v>900</v>
      </c>
      <c r="I129" s="42">
        <v>900</v>
      </c>
      <c r="J129" s="52"/>
      <c r="K129" s="57" t="s">
        <v>467</v>
      </c>
      <c r="L129" s="57" t="s">
        <v>468</v>
      </c>
      <c r="M129" s="54" t="s">
        <v>53</v>
      </c>
      <c r="N129" s="54" t="s">
        <v>461</v>
      </c>
      <c r="O129" s="55" t="s">
        <v>469</v>
      </c>
    </row>
    <row r="130" ht="39" spans="1:15">
      <c r="A130" s="38">
        <f t="shared" si="6"/>
        <v>125</v>
      </c>
      <c r="B130" s="38">
        <f t="shared" si="7"/>
        <v>124</v>
      </c>
      <c r="C130" s="39" t="s">
        <v>70</v>
      </c>
      <c r="D130" s="40" t="s">
        <v>247</v>
      </c>
      <c r="E130" s="57" t="s">
        <v>424</v>
      </c>
      <c r="F130" s="39" t="s">
        <v>516</v>
      </c>
      <c r="G130" s="39" t="s">
        <v>517</v>
      </c>
      <c r="H130" s="42">
        <v>800</v>
      </c>
      <c r="I130" s="42">
        <v>800</v>
      </c>
      <c r="J130" s="52"/>
      <c r="K130" s="57" t="s">
        <v>470</v>
      </c>
      <c r="L130" s="57" t="s">
        <v>471</v>
      </c>
      <c r="M130" s="54" t="s">
        <v>472</v>
      </c>
      <c r="N130" s="54" t="s">
        <v>465</v>
      </c>
      <c r="O130" s="55" t="s">
        <v>473</v>
      </c>
    </row>
    <row r="131" ht="26" spans="1:15">
      <c r="A131" s="38">
        <f t="shared" si="6"/>
        <v>126</v>
      </c>
      <c r="B131" s="38">
        <f t="shared" si="7"/>
        <v>125</v>
      </c>
      <c r="C131" s="39" t="s">
        <v>534</v>
      </c>
      <c r="D131" s="40" t="s">
        <v>535</v>
      </c>
      <c r="E131" s="57" t="s">
        <v>424</v>
      </c>
      <c r="F131" s="39" t="s">
        <v>516</v>
      </c>
      <c r="G131" s="39" t="s">
        <v>517</v>
      </c>
      <c r="H131" s="42">
        <v>400</v>
      </c>
      <c r="I131" s="42">
        <v>400</v>
      </c>
      <c r="J131" s="52"/>
      <c r="K131" s="57" t="s">
        <v>474</v>
      </c>
      <c r="L131" s="57" t="s">
        <v>475</v>
      </c>
      <c r="M131" s="54" t="s">
        <v>114</v>
      </c>
      <c r="N131" s="54" t="s">
        <v>115</v>
      </c>
      <c r="O131" s="55" t="s">
        <v>116</v>
      </c>
    </row>
    <row r="132" ht="39" spans="1:15">
      <c r="A132" s="38">
        <f t="shared" si="6"/>
        <v>127</v>
      </c>
      <c r="B132" s="38">
        <f t="shared" si="7"/>
        <v>126</v>
      </c>
      <c r="C132" s="39" t="s">
        <v>476</v>
      </c>
      <c r="D132" s="40" t="s">
        <v>477</v>
      </c>
      <c r="E132" s="57" t="s">
        <v>424</v>
      </c>
      <c r="F132" s="39" t="s">
        <v>516</v>
      </c>
      <c r="G132" s="39" t="s">
        <v>517</v>
      </c>
      <c r="H132" s="42">
        <v>400</v>
      </c>
      <c r="I132" s="42">
        <v>400</v>
      </c>
      <c r="J132" s="52"/>
      <c r="K132" s="57" t="s">
        <v>67</v>
      </c>
      <c r="L132" s="57" t="s">
        <v>68</v>
      </c>
      <c r="M132" s="54" t="s">
        <v>69</v>
      </c>
      <c r="N132" s="54" t="s">
        <v>70</v>
      </c>
      <c r="O132" s="55" t="s">
        <v>71</v>
      </c>
    </row>
    <row r="133" ht="26" spans="1:15">
      <c r="A133" s="38">
        <f t="shared" si="6"/>
        <v>128</v>
      </c>
      <c r="B133" s="38">
        <f t="shared" si="7"/>
        <v>127</v>
      </c>
      <c r="C133" s="39" t="s">
        <v>182</v>
      </c>
      <c r="D133" s="40" t="s">
        <v>292</v>
      </c>
      <c r="E133" s="57" t="s">
        <v>424</v>
      </c>
      <c r="F133" s="39" t="s">
        <v>516</v>
      </c>
      <c r="G133" s="39" t="s">
        <v>517</v>
      </c>
      <c r="H133" s="42">
        <v>4200</v>
      </c>
      <c r="I133" s="42">
        <v>4200</v>
      </c>
      <c r="J133" s="52"/>
      <c r="K133" s="57" t="s">
        <v>536</v>
      </c>
      <c r="L133" s="57" t="s">
        <v>537</v>
      </c>
      <c r="M133" s="54" t="s">
        <v>295</v>
      </c>
      <c r="N133" s="54" t="s">
        <v>534</v>
      </c>
      <c r="O133" s="55" t="s">
        <v>538</v>
      </c>
    </row>
    <row r="134" ht="39" spans="1:15">
      <c r="A134" s="38">
        <f t="shared" si="6"/>
        <v>129</v>
      </c>
      <c r="B134" s="38">
        <f t="shared" si="7"/>
        <v>128</v>
      </c>
      <c r="C134" s="39" t="s">
        <v>360</v>
      </c>
      <c r="D134" s="40" t="s">
        <v>389</v>
      </c>
      <c r="E134" s="57" t="s">
        <v>424</v>
      </c>
      <c r="F134" s="39" t="s">
        <v>516</v>
      </c>
      <c r="G134" s="39" t="s">
        <v>517</v>
      </c>
      <c r="H134" s="42">
        <v>2100</v>
      </c>
      <c r="I134" s="42">
        <v>2100</v>
      </c>
      <c r="J134" s="52"/>
      <c r="K134" s="57" t="s">
        <v>478</v>
      </c>
      <c r="L134" s="57" t="s">
        <v>479</v>
      </c>
      <c r="M134" s="54" t="s">
        <v>480</v>
      </c>
      <c r="N134" s="54" t="s">
        <v>476</v>
      </c>
      <c r="O134" s="55" t="s">
        <v>481</v>
      </c>
    </row>
    <row r="135" ht="26" spans="1:15">
      <c r="A135" s="38">
        <f t="shared" si="6"/>
        <v>130</v>
      </c>
      <c r="B135" s="38">
        <f t="shared" si="7"/>
        <v>129</v>
      </c>
      <c r="C135" s="39" t="s">
        <v>171</v>
      </c>
      <c r="D135" s="40" t="s">
        <v>172</v>
      </c>
      <c r="E135" s="57" t="s">
        <v>424</v>
      </c>
      <c r="F135" s="39" t="s">
        <v>516</v>
      </c>
      <c r="G135" s="39" t="s">
        <v>517</v>
      </c>
      <c r="H135" s="42">
        <v>1200</v>
      </c>
      <c r="I135" s="42">
        <v>1200</v>
      </c>
      <c r="J135" s="52"/>
      <c r="K135" s="57" t="s">
        <v>482</v>
      </c>
      <c r="L135" s="57" t="s">
        <v>483</v>
      </c>
      <c r="M135" s="54" t="s">
        <v>122</v>
      </c>
      <c r="N135" s="54" t="s">
        <v>182</v>
      </c>
      <c r="O135" s="55" t="s">
        <v>183</v>
      </c>
    </row>
    <row r="136" ht="39" spans="1:15">
      <c r="A136" s="38">
        <f t="shared" si="6"/>
        <v>131</v>
      </c>
      <c r="B136" s="38">
        <f t="shared" si="7"/>
        <v>130</v>
      </c>
      <c r="C136" s="39" t="s">
        <v>490</v>
      </c>
      <c r="D136" s="40" t="s">
        <v>491</v>
      </c>
      <c r="E136" s="57" t="s">
        <v>424</v>
      </c>
      <c r="F136" s="39" t="s">
        <v>516</v>
      </c>
      <c r="G136" s="39" t="s">
        <v>517</v>
      </c>
      <c r="H136" s="42">
        <v>400</v>
      </c>
      <c r="I136" s="42">
        <v>400</v>
      </c>
      <c r="J136" s="52"/>
      <c r="K136" s="57" t="s">
        <v>358</v>
      </c>
      <c r="L136" s="57" t="s">
        <v>359</v>
      </c>
      <c r="M136" s="54" t="s">
        <v>355</v>
      </c>
      <c r="N136" s="54" t="s">
        <v>360</v>
      </c>
      <c r="O136" s="55" t="s">
        <v>361</v>
      </c>
    </row>
    <row r="137" ht="26" spans="1:15">
      <c r="A137" s="38">
        <f t="shared" si="6"/>
        <v>132</v>
      </c>
      <c r="B137" s="38">
        <f t="shared" si="7"/>
        <v>131</v>
      </c>
      <c r="C137" s="39" t="s">
        <v>539</v>
      </c>
      <c r="D137" s="40" t="s">
        <v>540</v>
      </c>
      <c r="E137" s="57" t="s">
        <v>424</v>
      </c>
      <c r="F137" s="39" t="s">
        <v>516</v>
      </c>
      <c r="G137" s="39" t="s">
        <v>517</v>
      </c>
      <c r="H137" s="42">
        <v>400</v>
      </c>
      <c r="I137" s="42">
        <v>400</v>
      </c>
      <c r="J137" s="52"/>
      <c r="K137" s="57" t="s">
        <v>304</v>
      </c>
      <c r="L137" s="57" t="s">
        <v>305</v>
      </c>
      <c r="M137" s="54" t="s">
        <v>295</v>
      </c>
      <c r="N137" s="54" t="s">
        <v>171</v>
      </c>
      <c r="O137" s="55" t="s">
        <v>306</v>
      </c>
    </row>
    <row r="138" ht="39" spans="1:15">
      <c r="A138" s="38">
        <f t="shared" si="6"/>
        <v>133</v>
      </c>
      <c r="B138" s="38">
        <f t="shared" si="7"/>
        <v>132</v>
      </c>
      <c r="C138" s="39" t="s">
        <v>541</v>
      </c>
      <c r="D138" s="40" t="s">
        <v>542</v>
      </c>
      <c r="E138" s="57" t="s">
        <v>424</v>
      </c>
      <c r="F138" s="39" t="s">
        <v>516</v>
      </c>
      <c r="G138" s="39" t="s">
        <v>517</v>
      </c>
      <c r="H138" s="42">
        <v>400</v>
      </c>
      <c r="I138" s="42">
        <v>400</v>
      </c>
      <c r="J138" s="52"/>
      <c r="K138" s="57" t="s">
        <v>494</v>
      </c>
      <c r="L138" s="57" t="s">
        <v>495</v>
      </c>
      <c r="M138" s="54" t="s">
        <v>496</v>
      </c>
      <c r="N138" s="54" t="s">
        <v>490</v>
      </c>
      <c r="O138" s="55" t="s">
        <v>497</v>
      </c>
    </row>
    <row r="139" ht="39" spans="1:15">
      <c r="A139" s="38">
        <f t="shared" si="6"/>
        <v>134</v>
      </c>
      <c r="B139" s="38">
        <f t="shared" si="7"/>
        <v>133</v>
      </c>
      <c r="C139" s="39" t="s">
        <v>498</v>
      </c>
      <c r="D139" s="40" t="s">
        <v>499</v>
      </c>
      <c r="E139" s="57" t="s">
        <v>424</v>
      </c>
      <c r="F139" s="39" t="s">
        <v>516</v>
      </c>
      <c r="G139" s="39" t="s">
        <v>517</v>
      </c>
      <c r="H139" s="42">
        <v>20000</v>
      </c>
      <c r="I139" s="42">
        <v>20000</v>
      </c>
      <c r="J139" s="52"/>
      <c r="K139" s="57" t="s">
        <v>543</v>
      </c>
      <c r="L139" s="57" t="s">
        <v>544</v>
      </c>
      <c r="M139" s="54" t="s">
        <v>545</v>
      </c>
      <c r="N139" s="54" t="s">
        <v>539</v>
      </c>
      <c r="O139" s="55" t="s">
        <v>546</v>
      </c>
    </row>
    <row r="140" ht="39" spans="1:15">
      <c r="A140" s="38">
        <f t="shared" si="6"/>
        <v>135</v>
      </c>
      <c r="B140" s="38">
        <f t="shared" si="7"/>
        <v>134</v>
      </c>
      <c r="C140" s="39" t="s">
        <v>228</v>
      </c>
      <c r="D140" s="40" t="s">
        <v>503</v>
      </c>
      <c r="E140" s="57" t="s">
        <v>424</v>
      </c>
      <c r="F140" s="39" t="s">
        <v>516</v>
      </c>
      <c r="G140" s="39" t="s">
        <v>517</v>
      </c>
      <c r="H140" s="42">
        <v>4200</v>
      </c>
      <c r="I140" s="42">
        <v>4200</v>
      </c>
      <c r="J140" s="52"/>
      <c r="K140" s="57" t="s">
        <v>547</v>
      </c>
      <c r="L140" s="57" t="s">
        <v>548</v>
      </c>
      <c r="M140" s="54" t="s">
        <v>549</v>
      </c>
      <c r="N140" s="54" t="s">
        <v>541</v>
      </c>
      <c r="O140" s="55" t="s">
        <v>550</v>
      </c>
    </row>
    <row r="141" ht="26" spans="1:15">
      <c r="A141" s="38">
        <f t="shared" si="6"/>
        <v>136</v>
      </c>
      <c r="B141" s="38">
        <f t="shared" si="7"/>
        <v>135</v>
      </c>
      <c r="C141" s="39" t="s">
        <v>507</v>
      </c>
      <c r="D141" s="40" t="s">
        <v>508</v>
      </c>
      <c r="E141" s="57" t="s">
        <v>424</v>
      </c>
      <c r="F141" s="39" t="s">
        <v>516</v>
      </c>
      <c r="G141" s="39" t="s">
        <v>517</v>
      </c>
      <c r="H141" s="42">
        <v>900</v>
      </c>
      <c r="I141" s="42">
        <v>900</v>
      </c>
      <c r="J141" s="52"/>
      <c r="K141" s="57" t="s">
        <v>504</v>
      </c>
      <c r="L141" s="57" t="s">
        <v>505</v>
      </c>
      <c r="M141" s="54" t="s">
        <v>295</v>
      </c>
      <c r="N141" s="54" t="s">
        <v>498</v>
      </c>
      <c r="O141" s="55" t="s">
        <v>506</v>
      </c>
    </row>
    <row r="142" spans="1:15">
      <c r="A142" s="43" t="s">
        <v>551</v>
      </c>
      <c r="B142" s="43" t="s">
        <v>551</v>
      </c>
      <c r="C142" s="44"/>
      <c r="D142" s="45"/>
      <c r="E142" s="46"/>
      <c r="F142" s="46"/>
      <c r="G142" s="44"/>
      <c r="H142" s="47">
        <f>SUM(H115:H141)</f>
        <v>107000</v>
      </c>
      <c r="I142" s="47">
        <f>SUM(I115:I141)</f>
        <v>107000</v>
      </c>
      <c r="J142" s="56"/>
      <c r="K142" s="57"/>
      <c r="L142" s="57"/>
      <c r="M142" s="54"/>
      <c r="N142" s="54"/>
      <c r="O142" s="55"/>
    </row>
    <row r="143" spans="1:15">
      <c r="A143" s="43" t="s">
        <v>552</v>
      </c>
      <c r="B143" s="43" t="s">
        <v>552</v>
      </c>
      <c r="C143" s="44"/>
      <c r="D143" s="45"/>
      <c r="E143" s="46"/>
      <c r="F143" s="46"/>
      <c r="G143" s="44"/>
      <c r="H143" s="47">
        <f>H142+H114+H86+H39</f>
        <v>3480384.09</v>
      </c>
      <c r="I143" s="47">
        <f>I142+I114+I86+I39</f>
        <v>3480384.09</v>
      </c>
      <c r="J143" s="56"/>
      <c r="K143" s="57"/>
      <c r="L143" s="57"/>
      <c r="M143" s="54"/>
      <c r="N143" s="54"/>
      <c r="O143" s="55"/>
    </row>
    <row r="144" spans="1:2">
      <c r="A144" s="28"/>
      <c r="B144" s="28"/>
    </row>
    <row r="145" spans="1:9">
      <c r="A145" s="28"/>
      <c r="B145" s="28"/>
      <c r="I145" s="26"/>
    </row>
  </sheetData>
  <autoFilter xmlns:etc="http://www.wps.cn/officeDocument/2017/etCustomData" ref="A3:O143" etc:filterBottomFollowUsedRange="0">
    <extLst/>
  </autoFilter>
  <conditionalFormatting sqref="J20">
    <cfRule type="uniqueValues" dxfId="0" priority="36"/>
  </conditionalFormatting>
  <conditionalFormatting sqref="J39">
    <cfRule type="uniqueValues" dxfId="0" priority="7"/>
    <cfRule type="uniqueValues" dxfId="1" priority="9"/>
  </conditionalFormatting>
  <conditionalFormatting sqref="J40">
    <cfRule type="uniqueValues" dxfId="0" priority="101"/>
  </conditionalFormatting>
  <conditionalFormatting sqref="J41">
    <cfRule type="uniqueValues" dxfId="0" priority="103"/>
  </conditionalFormatting>
  <conditionalFormatting sqref="J42">
    <cfRule type="uniqueValues" dxfId="0" priority="105"/>
  </conditionalFormatting>
  <conditionalFormatting sqref="J43">
    <cfRule type="uniqueValues" dxfId="0" priority="107"/>
  </conditionalFormatting>
  <conditionalFormatting sqref="J87">
    <cfRule type="uniqueValues" dxfId="0" priority="18"/>
    <cfRule type="uniqueValues" dxfId="1" priority="19"/>
  </conditionalFormatting>
  <conditionalFormatting sqref="J88">
    <cfRule type="uniqueValues" dxfId="0" priority="10"/>
    <cfRule type="uniqueValues" dxfId="1" priority="12"/>
  </conditionalFormatting>
  <conditionalFormatting sqref="J96">
    <cfRule type="uniqueValues" dxfId="1" priority="97"/>
    <cfRule type="uniqueValues" dxfId="0" priority="98"/>
  </conditionalFormatting>
  <conditionalFormatting sqref="J100">
    <cfRule type="uniqueValues" dxfId="1" priority="94"/>
    <cfRule type="uniqueValues" dxfId="0" priority="95"/>
  </conditionalFormatting>
  <conditionalFormatting sqref="J115">
    <cfRule type="uniqueValues" dxfId="0" priority="15"/>
    <cfRule type="uniqueValues" dxfId="1" priority="17"/>
  </conditionalFormatting>
  <conditionalFormatting sqref="J142">
    <cfRule type="uniqueValues" dxfId="0" priority="4"/>
    <cfRule type="uniqueValues" dxfId="1" priority="6"/>
  </conditionalFormatting>
  <conditionalFormatting sqref="J143">
    <cfRule type="uniqueValues" dxfId="0" priority="1"/>
    <cfRule type="uniqueValues" dxfId="1" priority="3"/>
  </conditionalFormatting>
  <conditionalFormatting sqref="J4:J5">
    <cfRule type="uniqueValues" dxfId="0" priority="20"/>
  </conditionalFormatting>
  <conditionalFormatting sqref="J6:J7">
    <cfRule type="uniqueValues" dxfId="0" priority="22"/>
  </conditionalFormatting>
  <conditionalFormatting sqref="J8:J9">
    <cfRule type="uniqueValues" dxfId="0" priority="24"/>
  </conditionalFormatting>
  <conditionalFormatting sqref="J10:J11">
    <cfRule type="uniqueValues" dxfId="0" priority="26"/>
  </conditionalFormatting>
  <conditionalFormatting sqref="J12:J13">
    <cfRule type="uniqueValues" dxfId="0" priority="28"/>
  </conditionalFormatting>
  <conditionalFormatting sqref="J14:J15">
    <cfRule type="uniqueValues" dxfId="0" priority="30"/>
  </conditionalFormatting>
  <conditionalFormatting sqref="J16:J17">
    <cfRule type="uniqueValues" dxfId="0" priority="32"/>
  </conditionalFormatting>
  <conditionalFormatting sqref="J18:J19">
    <cfRule type="uniqueValues" dxfId="0" priority="34"/>
  </conditionalFormatting>
  <conditionalFormatting sqref="J21:J22">
    <cfRule type="uniqueValues" dxfId="0" priority="38"/>
  </conditionalFormatting>
  <conditionalFormatting sqref="J23:J24">
    <cfRule type="uniqueValues" dxfId="0" priority="40"/>
  </conditionalFormatting>
  <conditionalFormatting sqref="J25:J26">
    <cfRule type="uniqueValues" dxfId="0" priority="42"/>
  </conditionalFormatting>
  <conditionalFormatting sqref="J27:J28">
    <cfRule type="uniqueValues" dxfId="0" priority="44"/>
  </conditionalFormatting>
  <conditionalFormatting sqref="J29:J30">
    <cfRule type="uniqueValues" dxfId="0" priority="46"/>
  </conditionalFormatting>
  <conditionalFormatting sqref="J31:J32">
    <cfRule type="uniqueValues" dxfId="0" priority="48"/>
  </conditionalFormatting>
  <conditionalFormatting sqref="J33:J34">
    <cfRule type="uniqueValues" dxfId="0" priority="50"/>
  </conditionalFormatting>
  <conditionalFormatting sqref="J35:J36">
    <cfRule type="uniqueValues" dxfId="0" priority="52"/>
  </conditionalFormatting>
  <conditionalFormatting sqref="J37:J38">
    <cfRule type="uniqueValues" dxfId="0" priority="54"/>
  </conditionalFormatting>
  <conditionalFormatting sqref="J44:J45">
    <cfRule type="uniqueValues" dxfId="0" priority="56"/>
  </conditionalFormatting>
  <conditionalFormatting sqref="J46:J47">
    <cfRule type="uniqueValues" dxfId="0" priority="58"/>
  </conditionalFormatting>
  <conditionalFormatting sqref="J48:J49">
    <cfRule type="uniqueValues" dxfId="0" priority="60"/>
  </conditionalFormatting>
  <conditionalFormatting sqref="J50:J51">
    <cfRule type="uniqueValues" dxfId="0" priority="62"/>
  </conditionalFormatting>
  <conditionalFormatting sqref="J52:J53">
    <cfRule type="uniqueValues" dxfId="0" priority="64"/>
  </conditionalFormatting>
  <conditionalFormatting sqref="J54:J55">
    <cfRule type="uniqueValues" dxfId="0" priority="66"/>
  </conditionalFormatting>
  <conditionalFormatting sqref="J56:J57">
    <cfRule type="uniqueValues" dxfId="0" priority="68"/>
  </conditionalFormatting>
  <conditionalFormatting sqref="J58:J59">
    <cfRule type="uniqueValues" dxfId="0" priority="70"/>
  </conditionalFormatting>
  <conditionalFormatting sqref="J60:J61">
    <cfRule type="uniqueValues" dxfId="0" priority="72"/>
  </conditionalFormatting>
  <conditionalFormatting sqref="J62:J63">
    <cfRule type="uniqueValues" dxfId="0" priority="74"/>
  </conditionalFormatting>
  <conditionalFormatting sqref="J64:J65">
    <cfRule type="uniqueValues" dxfId="0" priority="76"/>
  </conditionalFormatting>
  <conditionalFormatting sqref="J66:J67">
    <cfRule type="uniqueValues" dxfId="0" priority="78"/>
  </conditionalFormatting>
  <conditionalFormatting sqref="J68:J69">
    <cfRule type="uniqueValues" dxfId="0" priority="80"/>
  </conditionalFormatting>
  <conditionalFormatting sqref="J70:J71">
    <cfRule type="uniqueValues" dxfId="0" priority="82"/>
  </conditionalFormatting>
  <conditionalFormatting sqref="J72:J73">
    <cfRule type="uniqueValues" dxfId="0" priority="84"/>
  </conditionalFormatting>
  <conditionalFormatting sqref="J74:J75">
    <cfRule type="uniqueValues" dxfId="0" priority="86"/>
  </conditionalFormatting>
  <conditionalFormatting sqref="J76:J77">
    <cfRule type="uniqueValues" dxfId="0" priority="88"/>
  </conditionalFormatting>
  <conditionalFormatting sqref="J78:J79">
    <cfRule type="uniqueValues" dxfId="0" priority="90"/>
  </conditionalFormatting>
  <conditionalFormatting sqref="J82:J83">
    <cfRule type="uniqueValues" dxfId="0" priority="13"/>
  </conditionalFormatting>
  <conditionalFormatting sqref="J144:J1048576 J97:J99 J89:J95 J80:J81 J116:J141 J101:J114 J86">
    <cfRule type="uniqueValues" dxfId="0" priority="92"/>
  </conditionalFormatting>
  <conditionalFormatting sqref="J89:J95 J97:J99 J116:J141 J101:J114 J86">
    <cfRule type="uniqueValues" dxfId="1" priority="100"/>
  </conditionalFormatting>
  <printOptions horizontalCentered="1"/>
  <pageMargins left="0.31496062992126" right="0.31496062992126" top="0.78740157480315" bottom="0.47244094488189" header="0.590551181102362" footer="0.31496062992126"/>
  <pageSetup paperSize="9" scale="86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G10" workbookViewId="0">
      <selection activeCell="J30" sqref="J30"/>
    </sheetView>
  </sheetViews>
  <sheetFormatPr defaultColWidth="9" defaultRowHeight="14"/>
  <cols>
    <col min="1" max="2" width="33.6636363636364" customWidth="1"/>
    <col min="5" max="5" width="38" customWidth="1"/>
    <col min="6" max="6" width="33.6636363636364" customWidth="1"/>
    <col min="9" max="10" width="38" customWidth="1"/>
    <col min="12" max="12" width="38" customWidth="1"/>
  </cols>
  <sheetData>
    <row r="1" spans="1:13">
      <c r="A1" t="s">
        <v>16</v>
      </c>
      <c r="B1" t="s">
        <v>16</v>
      </c>
      <c r="E1" t="s">
        <v>31</v>
      </c>
      <c r="F1" t="s">
        <v>31</v>
      </c>
      <c r="I1" t="s">
        <v>31</v>
      </c>
      <c r="J1" t="s">
        <v>31</v>
      </c>
      <c r="L1" t="s">
        <v>31</v>
      </c>
      <c r="M1" t="s">
        <v>31</v>
      </c>
    </row>
    <row r="2" spans="1:13">
      <c r="A2" t="s">
        <v>230</v>
      </c>
      <c r="B2" t="s">
        <v>230</v>
      </c>
      <c r="E2" t="s">
        <v>427</v>
      </c>
      <c r="F2" t="s">
        <v>427</v>
      </c>
      <c r="I2" t="s">
        <v>521</v>
      </c>
      <c r="J2" t="s">
        <v>521</v>
      </c>
      <c r="L2" t="s">
        <v>427</v>
      </c>
      <c r="M2" t="s">
        <v>427</v>
      </c>
    </row>
    <row r="3" spans="1:13">
      <c r="A3" t="s">
        <v>25</v>
      </c>
      <c r="B3" t="s">
        <v>25</v>
      </c>
      <c r="E3" t="s">
        <v>429</v>
      </c>
      <c r="F3" t="s">
        <v>429</v>
      </c>
      <c r="I3" t="s">
        <v>427</v>
      </c>
      <c r="J3" t="s">
        <v>427</v>
      </c>
      <c r="L3" t="s">
        <v>429</v>
      </c>
      <c r="M3" t="s">
        <v>429</v>
      </c>
    </row>
    <row r="4" spans="1:13">
      <c r="A4" t="s">
        <v>46</v>
      </c>
      <c r="B4" t="s">
        <v>46</v>
      </c>
      <c r="E4" t="s">
        <v>328</v>
      </c>
      <c r="F4" t="s">
        <v>328</v>
      </c>
      <c r="I4" t="s">
        <v>429</v>
      </c>
      <c r="J4" t="s">
        <v>429</v>
      </c>
      <c r="L4" t="s">
        <v>328</v>
      </c>
      <c r="M4" t="s">
        <v>328</v>
      </c>
    </row>
    <row r="5" spans="1:13">
      <c r="A5" t="s">
        <v>33</v>
      </c>
      <c r="B5" t="s">
        <v>33</v>
      </c>
      <c r="E5" t="s">
        <v>162</v>
      </c>
      <c r="F5" t="s">
        <v>162</v>
      </c>
      <c r="I5" t="s">
        <v>328</v>
      </c>
      <c r="J5" t="s">
        <v>328</v>
      </c>
      <c r="L5" t="s">
        <v>162</v>
      </c>
      <c r="M5" t="s">
        <v>162</v>
      </c>
    </row>
    <row r="6" spans="1:13">
      <c r="A6" t="s">
        <v>40</v>
      </c>
      <c r="B6" t="s">
        <v>40</v>
      </c>
      <c r="E6" t="s">
        <v>437</v>
      </c>
      <c r="F6" t="s">
        <v>437</v>
      </c>
      <c r="I6" t="s">
        <v>528</v>
      </c>
      <c r="J6" t="s">
        <v>528</v>
      </c>
      <c r="L6" t="s">
        <v>437</v>
      </c>
      <c r="M6" t="s">
        <v>437</v>
      </c>
    </row>
    <row r="7" spans="1:13">
      <c r="A7" t="s">
        <v>40</v>
      </c>
      <c r="B7" t="s">
        <v>70</v>
      </c>
      <c r="E7" t="s">
        <v>176</v>
      </c>
      <c r="F7" t="s">
        <v>176</v>
      </c>
      <c r="I7" t="s">
        <v>437</v>
      </c>
      <c r="J7" t="s">
        <v>437</v>
      </c>
      <c r="L7" t="s">
        <v>176</v>
      </c>
      <c r="M7" t="s">
        <v>176</v>
      </c>
    </row>
    <row r="8" spans="1:13">
      <c r="A8" t="s">
        <v>70</v>
      </c>
      <c r="B8" t="s">
        <v>77</v>
      </c>
      <c r="E8" t="s">
        <v>443</v>
      </c>
      <c r="F8" t="s">
        <v>443</v>
      </c>
      <c r="I8" t="s">
        <v>176</v>
      </c>
      <c r="J8" t="s">
        <v>176</v>
      </c>
      <c r="L8" t="s">
        <v>443</v>
      </c>
      <c r="M8" t="s">
        <v>443</v>
      </c>
    </row>
    <row r="9" spans="1:13">
      <c r="A9" t="s">
        <v>77</v>
      </c>
      <c r="B9" t="s">
        <v>84</v>
      </c>
      <c r="E9" t="s">
        <v>448</v>
      </c>
      <c r="F9" t="s">
        <v>448</v>
      </c>
      <c r="I9" t="s">
        <v>443</v>
      </c>
      <c r="J9" t="s">
        <v>443</v>
      </c>
      <c r="L9" t="s">
        <v>448</v>
      </c>
      <c r="M9" t="s">
        <v>448</v>
      </c>
    </row>
    <row r="10" spans="1:13">
      <c r="A10" t="s">
        <v>84</v>
      </c>
      <c r="B10" t="s">
        <v>89</v>
      </c>
      <c r="E10" t="s">
        <v>453</v>
      </c>
      <c r="F10" t="s">
        <v>453</v>
      </c>
      <c r="I10" t="s">
        <v>448</v>
      </c>
      <c r="J10" t="s">
        <v>448</v>
      </c>
      <c r="L10" t="s">
        <v>453</v>
      </c>
      <c r="M10" t="s">
        <v>453</v>
      </c>
    </row>
    <row r="11" spans="1:13">
      <c r="A11" t="s">
        <v>89</v>
      </c>
      <c r="B11" t="s">
        <v>95</v>
      </c>
      <c r="E11" t="s">
        <v>97</v>
      </c>
      <c r="F11" t="s">
        <v>97</v>
      </c>
      <c r="I11" t="s">
        <v>453</v>
      </c>
      <c r="J11" t="s">
        <v>453</v>
      </c>
      <c r="L11" t="s">
        <v>97</v>
      </c>
      <c r="M11" t="s">
        <v>97</v>
      </c>
    </row>
    <row r="12" spans="1:13">
      <c r="A12" t="s">
        <v>95</v>
      </c>
      <c r="B12" t="s">
        <v>102</v>
      </c>
      <c r="E12" t="s">
        <v>461</v>
      </c>
      <c r="F12" t="s">
        <v>461</v>
      </c>
      <c r="I12" t="s">
        <v>97</v>
      </c>
      <c r="J12" t="s">
        <v>97</v>
      </c>
      <c r="L12" t="s">
        <v>461</v>
      </c>
      <c r="M12" t="s">
        <v>461</v>
      </c>
    </row>
    <row r="13" spans="1:13">
      <c r="A13" t="s">
        <v>102</v>
      </c>
      <c r="B13" t="s">
        <v>107</v>
      </c>
      <c r="E13" t="s">
        <v>465</v>
      </c>
      <c r="F13" t="s">
        <v>465</v>
      </c>
      <c r="I13" t="s">
        <v>461</v>
      </c>
      <c r="J13" t="s">
        <v>461</v>
      </c>
      <c r="L13" t="s">
        <v>465</v>
      </c>
      <c r="M13" t="s">
        <v>465</v>
      </c>
    </row>
    <row r="14" spans="1:13">
      <c r="A14" t="s">
        <v>107</v>
      </c>
      <c r="B14" t="s">
        <v>115</v>
      </c>
      <c r="E14" t="s">
        <v>115</v>
      </c>
      <c r="F14" t="s">
        <v>115</v>
      </c>
      <c r="I14" t="s">
        <v>465</v>
      </c>
      <c r="J14" t="s">
        <v>465</v>
      </c>
      <c r="L14" t="s">
        <v>115</v>
      </c>
      <c r="M14" t="s">
        <v>115</v>
      </c>
    </row>
    <row r="15" spans="1:13">
      <c r="A15" t="s">
        <v>115</v>
      </c>
      <c r="B15" t="s">
        <v>48</v>
      </c>
      <c r="E15" t="s">
        <v>70</v>
      </c>
      <c r="F15" t="s">
        <v>70</v>
      </c>
      <c r="I15" t="s">
        <v>115</v>
      </c>
      <c r="J15" t="s">
        <v>115</v>
      </c>
      <c r="L15" t="s">
        <v>70</v>
      </c>
      <c r="M15" t="s">
        <v>70</v>
      </c>
    </row>
    <row r="16" spans="1:13">
      <c r="A16" t="s">
        <v>48</v>
      </c>
      <c r="B16" t="s">
        <v>55</v>
      </c>
      <c r="E16" t="s">
        <v>476</v>
      </c>
      <c r="F16" t="s">
        <v>476</v>
      </c>
      <c r="I16" t="s">
        <v>70</v>
      </c>
      <c r="J16" t="s">
        <v>70</v>
      </c>
      <c r="L16" t="s">
        <v>476</v>
      </c>
      <c r="M16" t="s">
        <v>476</v>
      </c>
    </row>
    <row r="17" spans="1:13">
      <c r="A17" t="s">
        <v>55</v>
      </c>
      <c r="B17" t="s">
        <v>139</v>
      </c>
      <c r="E17" t="s">
        <v>182</v>
      </c>
      <c r="F17" t="s">
        <v>182</v>
      </c>
      <c r="I17" t="s">
        <v>534</v>
      </c>
      <c r="J17" t="s">
        <v>534</v>
      </c>
      <c r="L17" t="s">
        <v>182</v>
      </c>
      <c r="M17" t="s">
        <v>182</v>
      </c>
    </row>
    <row r="18" spans="1:13">
      <c r="A18" t="s">
        <v>55</v>
      </c>
      <c r="B18" t="s">
        <v>64</v>
      </c>
      <c r="E18" t="s">
        <v>360</v>
      </c>
      <c r="F18" t="s">
        <v>360</v>
      </c>
      <c r="I18" t="s">
        <v>476</v>
      </c>
      <c r="J18" t="s">
        <v>476</v>
      </c>
      <c r="L18" t="s">
        <v>360</v>
      </c>
      <c r="M18" t="s">
        <v>360</v>
      </c>
    </row>
    <row r="19" spans="1:13">
      <c r="A19" t="s">
        <v>139</v>
      </c>
      <c r="B19" t="s">
        <v>72</v>
      </c>
      <c r="E19" t="s">
        <v>484</v>
      </c>
      <c r="F19" t="s">
        <v>484</v>
      </c>
      <c r="I19" t="s">
        <v>182</v>
      </c>
      <c r="J19" t="s">
        <v>182</v>
      </c>
      <c r="L19" t="s">
        <v>484</v>
      </c>
      <c r="M19" t="s">
        <v>484</v>
      </c>
    </row>
    <row r="20" spans="1:13">
      <c r="A20" t="s">
        <v>64</v>
      </c>
      <c r="B20" t="s">
        <v>79</v>
      </c>
      <c r="E20" t="s">
        <v>171</v>
      </c>
      <c r="F20" t="s">
        <v>171</v>
      </c>
      <c r="I20" t="s">
        <v>360</v>
      </c>
      <c r="J20" t="s">
        <v>360</v>
      </c>
      <c r="L20" t="s">
        <v>171</v>
      </c>
      <c r="M20" t="s">
        <v>171</v>
      </c>
    </row>
    <row r="21" spans="1:13">
      <c r="A21" t="s">
        <v>64</v>
      </c>
      <c r="B21" t="s">
        <v>97</v>
      </c>
      <c r="E21" t="s">
        <v>490</v>
      </c>
      <c r="F21" t="s">
        <v>490</v>
      </c>
      <c r="I21" t="s">
        <v>171</v>
      </c>
      <c r="J21" t="s">
        <v>171</v>
      </c>
      <c r="L21" t="s">
        <v>490</v>
      </c>
      <c r="M21" t="s">
        <v>490</v>
      </c>
    </row>
    <row r="22" spans="1:13">
      <c r="A22" t="s">
        <v>72</v>
      </c>
      <c r="B22" t="s">
        <v>176</v>
      </c>
      <c r="E22" t="s">
        <v>492</v>
      </c>
      <c r="F22" t="s">
        <v>492</v>
      </c>
      <c r="I22" t="s">
        <v>490</v>
      </c>
      <c r="J22" t="s">
        <v>490</v>
      </c>
      <c r="L22" t="s">
        <v>492</v>
      </c>
      <c r="M22" t="s">
        <v>492</v>
      </c>
    </row>
    <row r="23" spans="1:13">
      <c r="A23" t="s">
        <v>79</v>
      </c>
      <c r="B23" t="s">
        <v>182</v>
      </c>
      <c r="E23" t="s">
        <v>498</v>
      </c>
      <c r="F23" t="s">
        <v>498</v>
      </c>
      <c r="I23" t="s">
        <v>539</v>
      </c>
      <c r="J23" t="s">
        <v>539</v>
      </c>
      <c r="L23" t="s">
        <v>498</v>
      </c>
      <c r="M23" t="s">
        <v>498</v>
      </c>
    </row>
    <row r="24" spans="1:13">
      <c r="A24" t="s">
        <v>79</v>
      </c>
      <c r="B24" t="s">
        <v>188</v>
      </c>
      <c r="E24" t="s">
        <v>228</v>
      </c>
      <c r="F24" t="s">
        <v>228</v>
      </c>
      <c r="I24" t="s">
        <v>541</v>
      </c>
      <c r="J24" t="s">
        <v>541</v>
      </c>
      <c r="L24" t="s">
        <v>228</v>
      </c>
      <c r="M24" t="s">
        <v>228</v>
      </c>
    </row>
    <row r="25" spans="1:13">
      <c r="A25" t="s">
        <v>79</v>
      </c>
      <c r="B25" t="s">
        <v>196</v>
      </c>
      <c r="E25" t="s">
        <v>507</v>
      </c>
      <c r="F25" t="s">
        <v>507</v>
      </c>
      <c r="I25" t="s">
        <v>498</v>
      </c>
      <c r="J25" t="s">
        <v>498</v>
      </c>
      <c r="L25" t="s">
        <v>507</v>
      </c>
      <c r="M25" t="s">
        <v>507</v>
      </c>
    </row>
    <row r="26" s="18" customFormat="1" spans="1:13">
      <c r="A26" s="18" t="s">
        <v>97</v>
      </c>
      <c r="B26" s="18" t="s">
        <v>203</v>
      </c>
      <c r="E26" s="18" t="s">
        <v>507</v>
      </c>
      <c r="F26" s="18" t="s">
        <v>512</v>
      </c>
      <c r="I26" s="18" t="s">
        <v>228</v>
      </c>
      <c r="J26" s="18" t="s">
        <v>228</v>
      </c>
      <c r="L26" s="18" t="s">
        <v>507</v>
      </c>
      <c r="M26" t="s">
        <v>512</v>
      </c>
    </row>
    <row r="27" spans="1:13">
      <c r="A27" t="s">
        <v>97</v>
      </c>
      <c r="B27" t="s">
        <v>209</v>
      </c>
      <c r="E27" t="s">
        <v>512</v>
      </c>
      <c r="I27" t="s">
        <v>507</v>
      </c>
      <c r="J27" t="s">
        <v>507</v>
      </c>
      <c r="L27" t="s">
        <v>512</v>
      </c>
      <c r="M27" t="s">
        <v>31</v>
      </c>
    </row>
    <row r="28" spans="1:13">
      <c r="A28" t="s">
        <v>176</v>
      </c>
      <c r="B28" t="s">
        <v>109</v>
      </c>
      <c r="L28" t="s">
        <v>31</v>
      </c>
      <c r="M28" t="s">
        <v>521</v>
      </c>
    </row>
    <row r="29" spans="1:13">
      <c r="A29" t="s">
        <v>182</v>
      </c>
      <c r="B29" t="s">
        <v>222</v>
      </c>
      <c r="L29" t="s">
        <v>521</v>
      </c>
      <c r="M29" t="s">
        <v>528</v>
      </c>
    </row>
    <row r="30" spans="1:13">
      <c r="A30" t="s">
        <v>188</v>
      </c>
      <c r="B30" t="s">
        <v>235</v>
      </c>
      <c r="L30" t="s">
        <v>427</v>
      </c>
      <c r="M30" t="s">
        <v>534</v>
      </c>
    </row>
    <row r="31" spans="1:13">
      <c r="A31" t="s">
        <v>196</v>
      </c>
      <c r="B31" t="s">
        <v>315</v>
      </c>
      <c r="L31" t="s">
        <v>429</v>
      </c>
      <c r="M31" t="s">
        <v>539</v>
      </c>
    </row>
    <row r="32" s="18" customFormat="1" spans="1:13">
      <c r="A32" s="18" t="s">
        <v>203</v>
      </c>
      <c r="B32" s="18" t="s">
        <v>240</v>
      </c>
      <c r="L32" s="18" t="s">
        <v>328</v>
      </c>
      <c r="M32" s="18" t="s">
        <v>541</v>
      </c>
    </row>
    <row r="33" spans="1:12">
      <c r="A33" t="s">
        <v>209</v>
      </c>
      <c r="B33" t="s">
        <v>31</v>
      </c>
      <c r="L33" t="s">
        <v>528</v>
      </c>
    </row>
    <row r="34" spans="1:12">
      <c r="A34" t="s">
        <v>109</v>
      </c>
      <c r="B34" t="s">
        <v>245</v>
      </c>
      <c r="L34" t="s">
        <v>437</v>
      </c>
    </row>
    <row r="35" spans="1:12">
      <c r="A35" t="s">
        <v>222</v>
      </c>
      <c r="B35" t="s">
        <v>117</v>
      </c>
      <c r="L35" t="s">
        <v>176</v>
      </c>
    </row>
    <row r="36" spans="1:12">
      <c r="A36" t="s">
        <v>235</v>
      </c>
      <c r="B36" t="s">
        <v>250</v>
      </c>
      <c r="L36" t="s">
        <v>443</v>
      </c>
    </row>
    <row r="37" spans="1:12">
      <c r="A37" t="s">
        <v>315</v>
      </c>
      <c r="B37" t="s">
        <v>124</v>
      </c>
      <c r="L37" t="s">
        <v>448</v>
      </c>
    </row>
    <row r="38" spans="1:12">
      <c r="A38" t="s">
        <v>240</v>
      </c>
      <c r="B38" t="s">
        <v>130</v>
      </c>
      <c r="L38" t="s">
        <v>453</v>
      </c>
    </row>
    <row r="39" spans="1:12">
      <c r="A39" t="s">
        <v>31</v>
      </c>
      <c r="B39" t="s">
        <v>133</v>
      </c>
      <c r="L39" t="s">
        <v>97</v>
      </c>
    </row>
    <row r="40" spans="1:12">
      <c r="A40" t="s">
        <v>245</v>
      </c>
      <c r="B40" t="s">
        <v>141</v>
      </c>
      <c r="L40" t="s">
        <v>461</v>
      </c>
    </row>
    <row r="41" spans="1:12">
      <c r="A41" t="s">
        <v>117</v>
      </c>
      <c r="B41" t="s">
        <v>148</v>
      </c>
      <c r="L41" t="s">
        <v>465</v>
      </c>
    </row>
    <row r="42" spans="1:12">
      <c r="A42" t="s">
        <v>250</v>
      </c>
      <c r="B42" t="s">
        <v>156</v>
      </c>
      <c r="L42" t="s">
        <v>115</v>
      </c>
    </row>
    <row r="43" spans="1:12">
      <c r="A43" t="s">
        <v>124</v>
      </c>
      <c r="B43" t="s">
        <v>284</v>
      </c>
      <c r="L43" t="s">
        <v>70</v>
      </c>
    </row>
    <row r="44" spans="1:12">
      <c r="A44" t="s">
        <v>130</v>
      </c>
      <c r="B44" t="s">
        <v>290</v>
      </c>
      <c r="L44" t="s">
        <v>534</v>
      </c>
    </row>
    <row r="45" spans="1:12">
      <c r="A45" t="s">
        <v>133</v>
      </c>
      <c r="B45" t="s">
        <v>162</v>
      </c>
      <c r="L45" t="s">
        <v>476</v>
      </c>
    </row>
    <row r="46" spans="1:12">
      <c r="A46" t="s">
        <v>133</v>
      </c>
      <c r="B46" t="s">
        <v>166</v>
      </c>
      <c r="L46" t="s">
        <v>182</v>
      </c>
    </row>
    <row r="47" spans="1:12">
      <c r="A47" t="s">
        <v>141</v>
      </c>
      <c r="B47" t="s">
        <v>171</v>
      </c>
      <c r="L47" t="s">
        <v>360</v>
      </c>
    </row>
    <row r="48" spans="1:12">
      <c r="A48" t="s">
        <v>141</v>
      </c>
      <c r="B48" t="s">
        <v>313</v>
      </c>
      <c r="L48" t="s">
        <v>171</v>
      </c>
    </row>
    <row r="49" spans="1:12">
      <c r="A49" t="s">
        <v>148</v>
      </c>
      <c r="B49" t="s">
        <v>178</v>
      </c>
      <c r="L49" t="s">
        <v>490</v>
      </c>
    </row>
    <row r="50" spans="1:12">
      <c r="A50" t="s">
        <v>148</v>
      </c>
      <c r="B50" t="s">
        <v>184</v>
      </c>
      <c r="L50" t="s">
        <v>539</v>
      </c>
    </row>
    <row r="51" spans="1:12">
      <c r="A51" t="s">
        <v>156</v>
      </c>
      <c r="B51" t="s">
        <v>328</v>
      </c>
      <c r="L51" t="s">
        <v>541</v>
      </c>
    </row>
    <row r="52" spans="1:12">
      <c r="A52" t="s">
        <v>156</v>
      </c>
      <c r="B52" t="s">
        <v>334</v>
      </c>
      <c r="L52" t="s">
        <v>498</v>
      </c>
    </row>
    <row r="53" spans="1:12">
      <c r="A53" t="s">
        <v>284</v>
      </c>
      <c r="B53" t="s">
        <v>340</v>
      </c>
      <c r="L53" t="s">
        <v>228</v>
      </c>
    </row>
    <row r="54" spans="1:12">
      <c r="A54" t="s">
        <v>290</v>
      </c>
      <c r="B54" t="s">
        <v>345</v>
      </c>
      <c r="L54" t="s">
        <v>507</v>
      </c>
    </row>
    <row r="55" spans="1:2">
      <c r="A55" t="s">
        <v>162</v>
      </c>
      <c r="B55" t="s">
        <v>350</v>
      </c>
    </row>
    <row r="56" spans="1:6">
      <c r="A56" t="s">
        <v>162</v>
      </c>
      <c r="B56" t="s">
        <v>190</v>
      </c>
      <c r="F56" s="18"/>
    </row>
    <row r="57" spans="1:2">
      <c r="A57" t="s">
        <v>166</v>
      </c>
      <c r="B57" t="s">
        <v>360</v>
      </c>
    </row>
    <row r="58" spans="1:2">
      <c r="A58" t="s">
        <v>171</v>
      </c>
      <c r="B58" t="s">
        <v>364</v>
      </c>
    </row>
    <row r="59" spans="1:2">
      <c r="A59" t="s">
        <v>171</v>
      </c>
      <c r="B59" t="s">
        <v>198</v>
      </c>
    </row>
    <row r="60" spans="1:2">
      <c r="A60" t="s">
        <v>171</v>
      </c>
      <c r="B60" t="s">
        <v>211</v>
      </c>
    </row>
    <row r="61" spans="1:2">
      <c r="A61" t="s">
        <v>313</v>
      </c>
      <c r="B61" t="s">
        <v>382</v>
      </c>
    </row>
    <row r="62" spans="1:2">
      <c r="A62" t="s">
        <v>178</v>
      </c>
      <c r="B62" t="s">
        <v>387</v>
      </c>
    </row>
    <row r="63" spans="1:2">
      <c r="A63" t="s">
        <v>184</v>
      </c>
      <c r="B63" t="s">
        <v>392</v>
      </c>
    </row>
    <row r="64" spans="1:2">
      <c r="A64" t="s">
        <v>328</v>
      </c>
      <c r="B64" t="s">
        <v>218</v>
      </c>
    </row>
    <row r="65" spans="1:2">
      <c r="A65" t="s">
        <v>334</v>
      </c>
      <c r="B65" t="s">
        <v>398</v>
      </c>
    </row>
    <row r="66" spans="1:2">
      <c r="A66" t="s">
        <v>340</v>
      </c>
      <c r="B66" t="s">
        <v>403</v>
      </c>
    </row>
    <row r="67" spans="1:2">
      <c r="A67" t="s">
        <v>345</v>
      </c>
      <c r="B67" t="s">
        <v>408</v>
      </c>
    </row>
    <row r="68" spans="1:2">
      <c r="A68" t="s">
        <v>350</v>
      </c>
      <c r="B68" t="s">
        <v>416</v>
      </c>
    </row>
    <row r="69" s="18" customFormat="1" spans="1:6">
      <c r="A69" s="18" t="s">
        <v>190</v>
      </c>
      <c r="B69" s="18" t="s">
        <v>422</v>
      </c>
      <c r="F69"/>
    </row>
    <row r="70" spans="1:1">
      <c r="A70" t="s">
        <v>360</v>
      </c>
    </row>
    <row r="71" spans="1:1">
      <c r="A71" t="s">
        <v>364</v>
      </c>
    </row>
    <row r="72" spans="1:1">
      <c r="A72" t="s">
        <v>198</v>
      </c>
    </row>
    <row r="73" spans="1:1">
      <c r="A73" t="s">
        <v>198</v>
      </c>
    </row>
    <row r="74" spans="1:1">
      <c r="A74" t="s">
        <v>198</v>
      </c>
    </row>
    <row r="75" spans="1:1">
      <c r="A75" t="s">
        <v>211</v>
      </c>
    </row>
    <row r="76" spans="1:1">
      <c r="A76" t="s">
        <v>382</v>
      </c>
    </row>
    <row r="77" spans="1:1">
      <c r="A77" t="s">
        <v>387</v>
      </c>
    </row>
    <row r="78" spans="1:1">
      <c r="A78" t="s">
        <v>392</v>
      </c>
    </row>
    <row r="79" spans="1:1">
      <c r="A79" t="s">
        <v>218</v>
      </c>
    </row>
    <row r="80" spans="1:1">
      <c r="A80" t="s">
        <v>398</v>
      </c>
    </row>
    <row r="81" spans="1:1">
      <c r="A81" t="s">
        <v>403</v>
      </c>
    </row>
    <row r="82" spans="1:1">
      <c r="A82" t="s">
        <v>408</v>
      </c>
    </row>
    <row r="83" spans="1:1">
      <c r="A83" t="s">
        <v>408</v>
      </c>
    </row>
    <row r="84" spans="1:1">
      <c r="A84" t="s">
        <v>416</v>
      </c>
    </row>
    <row r="85" spans="1:1">
      <c r="A85" t="s">
        <v>422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opLeftCell="B37" workbookViewId="0">
      <selection activeCell="B1" sqref="B1:B138"/>
    </sheetView>
  </sheetViews>
  <sheetFormatPr defaultColWidth="33.1090909090909" defaultRowHeight="14" outlineLevelCol="7"/>
  <cols>
    <col min="1" max="1" width="8" style="4" hidden="1" customWidth="1"/>
    <col min="2" max="2" width="12" style="4" customWidth="1"/>
    <col min="3" max="3" width="10" style="5" customWidth="1"/>
    <col min="5" max="5" width="33.1090909090909" style="1"/>
    <col min="6" max="7" width="12" style="6" customWidth="1"/>
    <col min="8" max="8" width="33.1090909090909" style="1"/>
  </cols>
  <sheetData>
    <row r="1" ht="42" spans="1:8">
      <c r="A1" s="4">
        <f>VLOOKUP(H1,Sheet6!$D:$E,2,FALSE)</f>
        <v>114</v>
      </c>
      <c r="B1" s="7">
        <v>114</v>
      </c>
      <c r="C1" s="8">
        <v>1</v>
      </c>
      <c r="D1" s="9" t="s">
        <v>521</v>
      </c>
      <c r="E1" s="10" t="s">
        <v>517</v>
      </c>
      <c r="F1" s="11">
        <v>2700</v>
      </c>
      <c r="G1" s="11">
        <v>2700</v>
      </c>
      <c r="H1" s="12" t="str">
        <f t="shared" ref="H1:H32" si="0">D1&amp;E1&amp;F1</f>
        <v>广东科仕特精密机械有限公司2023年1月至12月中国出口信用保险公司资信服务2700</v>
      </c>
    </row>
    <row r="2" ht="42" spans="1:8">
      <c r="A2" s="4">
        <f>VLOOKUP(H2,Sheet6!$D:$E,2,FALSE)</f>
        <v>65</v>
      </c>
      <c r="B2" s="7">
        <v>65</v>
      </c>
      <c r="C2" s="8">
        <v>2</v>
      </c>
      <c r="D2" s="9" t="s">
        <v>334</v>
      </c>
      <c r="E2" s="12" t="s">
        <v>372</v>
      </c>
      <c r="F2" s="11">
        <v>40000</v>
      </c>
      <c r="G2" s="11">
        <v>40000</v>
      </c>
      <c r="H2" s="12" t="str">
        <f t="shared" si="0"/>
        <v>开平欧玛莎卫浴实业有限公司第27届中国(上海)国际厨房、卫浴设施展览会40000</v>
      </c>
    </row>
    <row r="3" ht="42" spans="1:8">
      <c r="A3" s="4">
        <f>VLOOKUP(H3,Sheet6!$D:$E,2,FALSE)</f>
        <v>67</v>
      </c>
      <c r="B3" s="7">
        <v>67</v>
      </c>
      <c r="C3" s="8">
        <v>3</v>
      </c>
      <c r="D3" s="9" t="s">
        <v>345</v>
      </c>
      <c r="E3" s="12" t="s">
        <v>379</v>
      </c>
      <c r="F3" s="11">
        <v>40000</v>
      </c>
      <c r="G3" s="11">
        <v>40000</v>
      </c>
      <c r="H3" s="12" t="str">
        <f t="shared" si="0"/>
        <v>开平正霖卫浴实业有限公司2022中国国际厨房、卫浴设施展览会（第27届）40000</v>
      </c>
    </row>
    <row r="4" ht="42" spans="1:8">
      <c r="A4" s="4">
        <f>VLOOKUP(H4,Sheet6!$D:$E,2,FALSE)</f>
        <v>103</v>
      </c>
      <c r="B4" s="7">
        <v>103</v>
      </c>
      <c r="C4" s="8">
        <v>4</v>
      </c>
      <c r="D4" s="9" t="s">
        <v>360</v>
      </c>
      <c r="E4" s="12" t="s">
        <v>426</v>
      </c>
      <c r="F4" s="13">
        <v>4997</v>
      </c>
      <c r="G4" s="11">
        <v>4997</v>
      </c>
      <c r="H4" s="12" t="str">
        <f t="shared" si="0"/>
        <v>开平市蓝凯卫浴实业有限公司2023年1月至12月短期进出口信用保险项目4997</v>
      </c>
    </row>
    <row r="5" ht="42" spans="1:8">
      <c r="A5" s="4">
        <f>VLOOKUP(H5,Sheet6!$D:$E,2,FALSE)</f>
        <v>132</v>
      </c>
      <c r="B5" s="7">
        <v>132</v>
      </c>
      <c r="C5" s="8">
        <v>5</v>
      </c>
      <c r="D5" s="9" t="s">
        <v>360</v>
      </c>
      <c r="E5" s="10" t="s">
        <v>517</v>
      </c>
      <c r="F5" s="11">
        <v>2100</v>
      </c>
      <c r="G5" s="14">
        <v>2100</v>
      </c>
      <c r="H5" s="12" t="str">
        <f t="shared" si="0"/>
        <v>开平市蓝凯卫浴实业有限公司2023年1月至12月中国出口信用保险公司资信服务2100</v>
      </c>
    </row>
    <row r="6" ht="56" spans="1:8">
      <c r="A6" s="4">
        <f>VLOOKUP(H6,Sheet6!$D:$E,2,FALSE)</f>
        <v>75</v>
      </c>
      <c r="B6" s="7">
        <v>75</v>
      </c>
      <c r="C6" s="8">
        <v>6</v>
      </c>
      <c r="D6" s="9" t="s">
        <v>211</v>
      </c>
      <c r="E6" s="12" t="s">
        <v>213</v>
      </c>
      <c r="F6" s="11">
        <v>20000</v>
      </c>
      <c r="G6" s="11">
        <v>20000</v>
      </c>
      <c r="H6" s="12" t="str">
        <f t="shared" si="0"/>
        <v>开平市本铃机车密封垫有限公司2023年8月21日-8月24日俄罗斯（莫斯科）国际汽车零配件及售后服务展览会20000</v>
      </c>
    </row>
    <row r="7" ht="42" spans="1:8">
      <c r="A7" s="4">
        <f>VLOOKUP(H7,Sheet6!$D:$E,2,FALSE)</f>
        <v>116</v>
      </c>
      <c r="B7" s="7">
        <v>116</v>
      </c>
      <c r="C7" s="8">
        <v>7</v>
      </c>
      <c r="D7" s="9" t="s">
        <v>429</v>
      </c>
      <c r="E7" s="10" t="s">
        <v>517</v>
      </c>
      <c r="F7" s="11">
        <v>20000</v>
      </c>
      <c r="G7" s="11">
        <v>20000</v>
      </c>
      <c r="H7" s="12" t="str">
        <f t="shared" si="0"/>
        <v>广东泰宝聚合物有限公司2023年1月至12月中国出口信用保险公司资信服务20000</v>
      </c>
    </row>
    <row r="8" ht="42" spans="1:8">
      <c r="A8" s="4">
        <f>VLOOKUP(H8,Sheet6!$D:$E,2,FALSE)</f>
        <v>88</v>
      </c>
      <c r="B8" s="7">
        <v>88</v>
      </c>
      <c r="C8" s="8">
        <v>8</v>
      </c>
      <c r="D8" s="9" t="s">
        <v>429</v>
      </c>
      <c r="E8" s="12" t="s">
        <v>426</v>
      </c>
      <c r="F8" s="13">
        <v>342852.06</v>
      </c>
      <c r="G8" s="11">
        <v>342852.06</v>
      </c>
      <c r="H8" s="12" t="str">
        <f t="shared" si="0"/>
        <v>广东泰宝聚合物有限公司2023年1月至12月短期进出口信用保险项目342852.06</v>
      </c>
    </row>
    <row r="9" ht="42" spans="1:8">
      <c r="A9" s="4">
        <f>VLOOKUP(H9,Sheet6!$D:$E,2,FALSE)</f>
        <v>94</v>
      </c>
      <c r="B9" s="7">
        <v>94</v>
      </c>
      <c r="C9" s="8">
        <v>9</v>
      </c>
      <c r="D9" s="9" t="s">
        <v>448</v>
      </c>
      <c r="E9" s="12" t="s">
        <v>426</v>
      </c>
      <c r="F9" s="13">
        <v>21500</v>
      </c>
      <c r="G9" s="14">
        <v>21500</v>
      </c>
      <c r="H9" s="12" t="str">
        <f t="shared" si="0"/>
        <v>开平美迪晨卫浴有限公司2023年1月至12月短期进出口信用保险项目21500</v>
      </c>
    </row>
    <row r="10" ht="42" spans="1:8">
      <c r="A10" s="4">
        <f>VLOOKUP(H10,Sheet6!$D:$E,2,FALSE)</f>
        <v>122</v>
      </c>
      <c r="B10" s="7">
        <v>122</v>
      </c>
      <c r="C10" s="8">
        <v>10</v>
      </c>
      <c r="D10" s="9" t="s">
        <v>448</v>
      </c>
      <c r="E10" s="10" t="s">
        <v>517</v>
      </c>
      <c r="F10" s="11">
        <v>3300</v>
      </c>
      <c r="G10" s="14">
        <v>3300</v>
      </c>
      <c r="H10" s="12" t="str">
        <f t="shared" si="0"/>
        <v>开平美迪晨卫浴有限公司2023年1月至12月中国出口信用保险公司资信服务3300</v>
      </c>
    </row>
    <row r="11" ht="42" spans="1:8">
      <c r="A11" s="4">
        <f>VLOOKUP(H11,Sheet6!$D:$E,2,FALSE)</f>
        <v>128</v>
      </c>
      <c r="B11" s="7">
        <v>128</v>
      </c>
      <c r="C11" s="8">
        <v>11</v>
      </c>
      <c r="D11" s="9" t="s">
        <v>70</v>
      </c>
      <c r="E11" s="10" t="s">
        <v>517</v>
      </c>
      <c r="F11" s="11">
        <v>800</v>
      </c>
      <c r="G11" s="11">
        <v>800</v>
      </c>
      <c r="H11" s="12" t="str">
        <f t="shared" si="0"/>
        <v>开平市和洋洁具有限公司2023年1月至12月中国出口信用保险公司资信服务800</v>
      </c>
    </row>
    <row r="12" ht="42" spans="1:8">
      <c r="A12" s="4">
        <f>VLOOKUP(H12,Sheet6!$D:$E,2,FALSE)</f>
        <v>100</v>
      </c>
      <c r="B12" s="7">
        <v>100</v>
      </c>
      <c r="C12" s="8">
        <v>12</v>
      </c>
      <c r="D12" s="9" t="s">
        <v>70</v>
      </c>
      <c r="E12" s="12" t="s">
        <v>426</v>
      </c>
      <c r="F12" s="13">
        <v>7697.8</v>
      </c>
      <c r="G12" s="11">
        <v>7697.8</v>
      </c>
      <c r="H12" s="12" t="str">
        <f t="shared" si="0"/>
        <v>开平市和洋洁具有限公司2023年1月至12月短期进出口信用保险项目7697.8</v>
      </c>
    </row>
    <row r="13" ht="42" spans="1:8">
      <c r="A13" s="4">
        <f>VLOOKUP(H13,Sheet6!$D:$E,2,FALSE)</f>
        <v>125</v>
      </c>
      <c r="B13" s="7">
        <v>125</v>
      </c>
      <c r="C13" s="8">
        <v>13</v>
      </c>
      <c r="D13" s="9" t="s">
        <v>461</v>
      </c>
      <c r="E13" s="10" t="s">
        <v>517</v>
      </c>
      <c r="F13" s="11">
        <v>5100</v>
      </c>
      <c r="G13" s="14">
        <v>5100</v>
      </c>
      <c r="H13" s="12" t="str">
        <f t="shared" si="0"/>
        <v>开平市博美卫浴有限公司2023年1月至12月中国出口信用保险公司资信服务5100</v>
      </c>
    </row>
    <row r="14" ht="42" spans="1:8">
      <c r="A14" s="4">
        <f>VLOOKUP(H14,Sheet6!$D:$E,2,FALSE)</f>
        <v>97</v>
      </c>
      <c r="B14" s="7">
        <v>97</v>
      </c>
      <c r="C14" s="8">
        <v>14</v>
      </c>
      <c r="D14" s="9" t="s">
        <v>461</v>
      </c>
      <c r="E14" s="12" t="s">
        <v>426</v>
      </c>
      <c r="F14" s="13">
        <v>13800</v>
      </c>
      <c r="G14" s="11">
        <v>13800</v>
      </c>
      <c r="H14" s="12" t="str">
        <f t="shared" si="0"/>
        <v>开平市博美卫浴有限公司2023年1月至12月短期进出口信用保险项目13800</v>
      </c>
    </row>
    <row r="15" ht="42" spans="1:8">
      <c r="A15" s="4">
        <f>VLOOKUP(H15,Sheet6!$D:$E,2,FALSE)</f>
        <v>106</v>
      </c>
      <c r="B15" s="7">
        <v>106</v>
      </c>
      <c r="C15" s="8">
        <v>15</v>
      </c>
      <c r="D15" s="9" t="s">
        <v>490</v>
      </c>
      <c r="E15" s="12" t="s">
        <v>426</v>
      </c>
      <c r="F15" s="13">
        <v>7082.1</v>
      </c>
      <c r="G15" s="14">
        <v>7082.1</v>
      </c>
      <c r="H15" s="12" t="str">
        <f t="shared" si="0"/>
        <v>开平市天雅塑料实业有限公司2023年1月至12月短期进出口信用保险项目7082.1</v>
      </c>
    </row>
    <row r="16" ht="42" spans="1:8">
      <c r="A16" s="4">
        <f>VLOOKUP(H16,Sheet6!$D:$E,2,FALSE)</f>
        <v>133</v>
      </c>
      <c r="B16" s="7">
        <v>133</v>
      </c>
      <c r="C16" s="8">
        <v>16</v>
      </c>
      <c r="D16" s="9" t="s">
        <v>171</v>
      </c>
      <c r="E16" s="10" t="s">
        <v>517</v>
      </c>
      <c r="F16" s="11">
        <v>1200</v>
      </c>
      <c r="G16" s="14">
        <v>1200</v>
      </c>
      <c r="H16" s="12" t="str">
        <f t="shared" si="0"/>
        <v>开平市奇迪科压铸卫浴有限公司2023年1月至12月中国出口信用保险公司资信服务1200</v>
      </c>
    </row>
    <row r="17" ht="42" spans="1:8">
      <c r="A17" s="4">
        <f>VLOOKUP(H17,Sheet6!$D:$E,2,FALSE)</f>
        <v>105</v>
      </c>
      <c r="B17" s="7">
        <v>105</v>
      </c>
      <c r="C17" s="8">
        <v>17</v>
      </c>
      <c r="D17" s="9" t="s">
        <v>171</v>
      </c>
      <c r="E17" s="12" t="s">
        <v>426</v>
      </c>
      <c r="F17" s="13">
        <v>5500</v>
      </c>
      <c r="G17" s="11">
        <v>5500</v>
      </c>
      <c r="H17" s="12" t="str">
        <f t="shared" si="0"/>
        <v>开平市奇迪科压铸卫浴有限公司2023年1月至12月短期进出口信用保险项目5500</v>
      </c>
    </row>
    <row r="18" ht="42" spans="1:8">
      <c r="A18" s="4">
        <f>VLOOKUP(H18,Sheet6!$D:$E,2,FALSE)</f>
        <v>60</v>
      </c>
      <c r="B18" s="7">
        <v>60</v>
      </c>
      <c r="C18" s="8">
        <v>18</v>
      </c>
      <c r="D18" s="15" t="s">
        <v>171</v>
      </c>
      <c r="E18" s="12" t="s">
        <v>119</v>
      </c>
      <c r="F18" s="11">
        <v>40000</v>
      </c>
      <c r="G18" s="14">
        <v>40000</v>
      </c>
      <c r="H18" s="12" t="str">
        <f t="shared" si="0"/>
        <v>开平市奇迪科压铸卫浴有限公司第27届中国国际厨房、卫浴设施展览会40000</v>
      </c>
    </row>
    <row r="19" ht="42" spans="1:8">
      <c r="A19" s="4">
        <f>VLOOKUP(H19,Sheet6!$D:$E,2,FALSE)</f>
        <v>98</v>
      </c>
      <c r="B19" s="7">
        <v>98</v>
      </c>
      <c r="C19" s="8">
        <v>19</v>
      </c>
      <c r="D19" s="9" t="s">
        <v>465</v>
      </c>
      <c r="E19" s="12" t="s">
        <v>426</v>
      </c>
      <c r="F19" s="13">
        <v>6800</v>
      </c>
      <c r="G19" s="11">
        <v>6800</v>
      </c>
      <c r="H19" s="12" t="str">
        <f t="shared" si="0"/>
        <v>开平市富丽雅实业有限公司2023年1月至12月短期进出口信用保险项目6800</v>
      </c>
    </row>
    <row r="20" ht="42" spans="1:8">
      <c r="A20" s="4">
        <f>VLOOKUP(H20,Sheet6!$D:$E,2,FALSE)</f>
        <v>126</v>
      </c>
      <c r="B20" s="7">
        <v>126</v>
      </c>
      <c r="C20" s="8">
        <v>20</v>
      </c>
      <c r="D20" s="9" t="s">
        <v>465</v>
      </c>
      <c r="E20" s="10" t="s">
        <v>517</v>
      </c>
      <c r="F20" s="11">
        <v>400</v>
      </c>
      <c r="G20" s="14">
        <v>400</v>
      </c>
      <c r="H20" s="12" t="str">
        <f t="shared" si="0"/>
        <v>开平市富丽雅实业有限公司2023年1月至12月中国出口信用保险公司资信服务400</v>
      </c>
    </row>
    <row r="21" ht="42" spans="1:8">
      <c r="A21" s="4">
        <f>VLOOKUP(H21,Sheet6!$D:$E,2,FALSE)</f>
        <v>77</v>
      </c>
      <c r="B21" s="7">
        <v>77</v>
      </c>
      <c r="C21" s="8">
        <v>21</v>
      </c>
      <c r="D21" s="9" t="s">
        <v>387</v>
      </c>
      <c r="E21" s="12" t="s">
        <v>119</v>
      </c>
      <c r="F21" s="11">
        <v>40000</v>
      </c>
      <c r="G21" s="11">
        <v>40000</v>
      </c>
      <c r="H21" s="12" t="str">
        <f t="shared" si="0"/>
        <v>广东好事多卫浴科技有限公司第27届中国国际厨房、卫浴设施展览会40000</v>
      </c>
    </row>
    <row r="22" ht="42" spans="1:8">
      <c r="A22" s="4">
        <f>VLOOKUP(H22,Sheet6!$D:$E,2,FALSE)</f>
        <v>93</v>
      </c>
      <c r="B22" s="7">
        <v>93</v>
      </c>
      <c r="C22" s="8">
        <v>22</v>
      </c>
      <c r="D22" s="9" t="s">
        <v>443</v>
      </c>
      <c r="E22" s="12" t="s">
        <v>426</v>
      </c>
      <c r="F22" s="13">
        <v>15952</v>
      </c>
      <c r="G22" s="11">
        <v>15952</v>
      </c>
      <c r="H22" s="12" t="str">
        <f t="shared" si="0"/>
        <v>开平凯德家用电器有限公司2023年1月至12月短期进出口信用保险项目15952</v>
      </c>
    </row>
    <row r="23" ht="42" spans="1:8">
      <c r="A23" s="4">
        <f>VLOOKUP(H23,Sheet6!$D:$E,2,FALSE)</f>
        <v>121</v>
      </c>
      <c r="B23" s="7">
        <v>121</v>
      </c>
      <c r="C23" s="8">
        <v>23</v>
      </c>
      <c r="D23" s="9" t="s">
        <v>443</v>
      </c>
      <c r="E23" s="10" t="s">
        <v>517</v>
      </c>
      <c r="F23" s="11">
        <v>1200</v>
      </c>
      <c r="G23" s="14">
        <v>1200</v>
      </c>
      <c r="H23" s="12" t="str">
        <f t="shared" si="0"/>
        <v>开平凯德家用电器有限公司2023年1月至12月中国出口信用保险公司资信服务1200</v>
      </c>
    </row>
    <row r="24" ht="28" spans="1:8">
      <c r="A24" s="4">
        <f>VLOOKUP(H24,Sheet6!$D:$E,2,FALSE)</f>
        <v>107</v>
      </c>
      <c r="B24" s="7">
        <v>107</v>
      </c>
      <c r="C24" s="8">
        <v>24</v>
      </c>
      <c r="D24" s="9" t="s">
        <v>492</v>
      </c>
      <c r="E24" s="12" t="s">
        <v>426</v>
      </c>
      <c r="F24" s="13">
        <v>26766</v>
      </c>
      <c r="G24" s="11">
        <v>26766</v>
      </c>
      <c r="H24" s="12" t="str">
        <f t="shared" si="0"/>
        <v>开平威技电器有限公司2023年1月至12月短期进出口信用保险项目26766</v>
      </c>
    </row>
    <row r="25" ht="42" spans="1:8">
      <c r="A25" s="4">
        <f>VLOOKUP(H25,Sheet6!$D:$E,2,FALSE)</f>
        <v>139</v>
      </c>
      <c r="B25" s="7">
        <v>139</v>
      </c>
      <c r="C25" s="8">
        <v>25</v>
      </c>
      <c r="D25" s="9" t="s">
        <v>507</v>
      </c>
      <c r="E25" s="10" t="s">
        <v>517</v>
      </c>
      <c r="F25" s="11">
        <v>900</v>
      </c>
      <c r="G25" s="14">
        <v>900</v>
      </c>
      <c r="H25" s="12" t="str">
        <f t="shared" si="0"/>
        <v>银都拉玛（开平）高性能纤维有限公司2023年1月至12月中国出口信用保险公司资信服务900</v>
      </c>
    </row>
    <row r="26" ht="42" spans="1:8">
      <c r="A26" s="4">
        <f>VLOOKUP(H26,Sheet6!$D:$E,2,FALSE)</f>
        <v>110</v>
      </c>
      <c r="B26" s="7">
        <v>110</v>
      </c>
      <c r="C26" s="8">
        <v>26</v>
      </c>
      <c r="D26" s="9" t="s">
        <v>507</v>
      </c>
      <c r="E26" s="12" t="s">
        <v>426</v>
      </c>
      <c r="F26" s="13">
        <v>28800</v>
      </c>
      <c r="G26" s="11">
        <v>28800</v>
      </c>
      <c r="H26" s="12" t="str">
        <f t="shared" si="0"/>
        <v>银都拉玛（开平）高性能纤维有限公司2023年1月至12月短期进出口信用保险项目28800</v>
      </c>
    </row>
    <row r="27" ht="42" spans="1:8">
      <c r="A27" s="4">
        <f>VLOOKUP(H27,Sheet6!$D:$E,2,FALSE)</f>
        <v>137</v>
      </c>
      <c r="B27" s="7">
        <v>137</v>
      </c>
      <c r="C27" s="8">
        <v>27</v>
      </c>
      <c r="D27" s="9" t="s">
        <v>498</v>
      </c>
      <c r="E27" s="10" t="s">
        <v>517</v>
      </c>
      <c r="F27" s="11">
        <v>20000</v>
      </c>
      <c r="G27" s="14">
        <v>20000</v>
      </c>
      <c r="H27" s="12" t="str">
        <f t="shared" si="0"/>
        <v>开平依利安达电子第三有限公司2023年1月至12月中国出口信用保险公司资信服务20000</v>
      </c>
    </row>
    <row r="28" ht="42" spans="1:8">
      <c r="A28" s="4">
        <f>VLOOKUP(H28,Sheet6!$D:$E,2,FALSE)</f>
        <v>108</v>
      </c>
      <c r="B28" s="7">
        <v>108</v>
      </c>
      <c r="C28" s="8">
        <v>28</v>
      </c>
      <c r="D28" s="9" t="s">
        <v>498</v>
      </c>
      <c r="E28" s="12" t="s">
        <v>426</v>
      </c>
      <c r="F28" s="13">
        <v>218886.2</v>
      </c>
      <c r="G28" s="11">
        <v>218886.2</v>
      </c>
      <c r="H28" s="12" t="str">
        <f t="shared" si="0"/>
        <v>开平依利安达电子第三有限公司2023年1月至12月短期进出口信用保险项目218886.2</v>
      </c>
    </row>
    <row r="29" ht="42" spans="1:8">
      <c r="A29" s="4">
        <f>VLOOKUP(H29,Sheet6!$D:$E,2,FALSE)</f>
        <v>102</v>
      </c>
      <c r="B29" s="7">
        <v>102</v>
      </c>
      <c r="C29" s="8">
        <v>29</v>
      </c>
      <c r="D29" s="9" t="s">
        <v>182</v>
      </c>
      <c r="E29" s="12" t="s">
        <v>426</v>
      </c>
      <c r="F29" s="13">
        <v>8112.48</v>
      </c>
      <c r="G29" s="14">
        <v>8112.48</v>
      </c>
      <c r="H29" s="12" t="str">
        <f t="shared" si="0"/>
        <v>开平市凯赛德水暖配件有限公司2023年1月至12月短期进出口信用保险项目8112.48</v>
      </c>
    </row>
    <row r="30" ht="42" spans="1:8">
      <c r="A30" s="4">
        <f>VLOOKUP(H30,Sheet6!$D:$E,2,FALSE)</f>
        <v>131</v>
      </c>
      <c r="B30" s="7">
        <v>131</v>
      </c>
      <c r="C30" s="8">
        <v>30</v>
      </c>
      <c r="D30" s="9" t="s">
        <v>182</v>
      </c>
      <c r="E30" s="10" t="s">
        <v>517</v>
      </c>
      <c r="F30" s="11">
        <v>4200</v>
      </c>
      <c r="G30" s="14">
        <v>4200</v>
      </c>
      <c r="H30" s="12" t="str">
        <f t="shared" si="0"/>
        <v>开平市凯赛德水暖配件有限公司2023年1月至12月中国出口信用保险公司资信服务4200</v>
      </c>
    </row>
    <row r="31" ht="42" spans="1:8">
      <c r="A31" s="4">
        <f>VLOOKUP(H31,Sheet6!$D:$E,2,FALSE)</f>
        <v>120</v>
      </c>
      <c r="B31" s="7">
        <v>120</v>
      </c>
      <c r="C31" s="8">
        <v>31</v>
      </c>
      <c r="D31" s="9" t="s">
        <v>176</v>
      </c>
      <c r="E31" s="10" t="s">
        <v>517</v>
      </c>
      <c r="F31" s="11">
        <v>1200</v>
      </c>
      <c r="G31" s="11">
        <v>1200</v>
      </c>
      <c r="H31" s="12" t="str">
        <f t="shared" si="0"/>
        <v>开平柏斯高卫浴有限公司2023年1月至12月中国出口信用保险公司资信服务1200</v>
      </c>
    </row>
    <row r="32" ht="42" spans="1:8">
      <c r="A32" s="4">
        <f>VLOOKUP(H32,Sheet6!$D:$E,2,FALSE)</f>
        <v>82</v>
      </c>
      <c r="B32" s="7">
        <v>82</v>
      </c>
      <c r="C32" s="8">
        <v>32</v>
      </c>
      <c r="D32" s="9" t="s">
        <v>408</v>
      </c>
      <c r="E32" s="12" t="s">
        <v>556</v>
      </c>
      <c r="F32" s="11">
        <v>40000</v>
      </c>
      <c r="G32" s="11" t="s">
        <v>557</v>
      </c>
      <c r="H32" s="12" t="str">
        <f t="shared" si="0"/>
        <v>江门市镇坚五金科技有限公司5月24日-5月26日-印尼- 2023 年第四届中国（印尼）贸易博览会40000</v>
      </c>
    </row>
    <row r="33" ht="42" spans="1:8">
      <c r="A33" s="4">
        <f>VLOOKUP(H33,Sheet6!$D:$E,2,FALSE)</f>
        <v>104</v>
      </c>
      <c r="B33" s="7">
        <v>104</v>
      </c>
      <c r="C33" s="8">
        <v>33</v>
      </c>
      <c r="D33" s="9" t="s">
        <v>484</v>
      </c>
      <c r="E33" s="12" t="s">
        <v>426</v>
      </c>
      <c r="F33" s="13">
        <v>7180</v>
      </c>
      <c r="G33" s="11">
        <v>7180</v>
      </c>
      <c r="H33" s="12" t="str">
        <f t="shared" ref="H33:H64" si="1">D33&amp;E33&amp;F33</f>
        <v>开平市美年华服装有限公司2023年1月至12月短期进出口信用保险项目7180</v>
      </c>
    </row>
    <row r="34" ht="28" spans="1:8">
      <c r="A34" s="4">
        <f>VLOOKUP(H34,Sheet6!$D:$E,2,FALSE)</f>
        <v>46</v>
      </c>
      <c r="B34" s="7">
        <v>46</v>
      </c>
      <c r="C34" s="8">
        <v>34</v>
      </c>
      <c r="D34" s="9" t="s">
        <v>133</v>
      </c>
      <c r="E34" s="12" t="s">
        <v>336</v>
      </c>
      <c r="F34" s="11">
        <v>20000</v>
      </c>
      <c r="G34" s="14">
        <v>20000</v>
      </c>
      <c r="H34" s="12" t="str">
        <f t="shared" si="1"/>
        <v>开平市广盛卫浴有限公司CCEE全球跨境电商展览会(广州)20000</v>
      </c>
    </row>
    <row r="35" ht="42" spans="1:8">
      <c r="A35" s="4">
        <f>VLOOKUP(H35,Sheet6!$D:$E,2,FALSE)</f>
        <v>91</v>
      </c>
      <c r="B35" s="7">
        <v>91</v>
      </c>
      <c r="C35" s="8">
        <v>35</v>
      </c>
      <c r="D35" s="9" t="s">
        <v>437</v>
      </c>
      <c r="E35" s="12" t="s">
        <v>426</v>
      </c>
      <c r="F35" s="13">
        <v>6960</v>
      </c>
      <c r="G35" s="11">
        <v>6960</v>
      </c>
      <c r="H35" s="12" t="str">
        <f t="shared" si="1"/>
        <v>江门雅固卫浴实业有限公司2023年1月至12月短期进出口信用保险项目6960</v>
      </c>
    </row>
    <row r="36" ht="42" spans="1:8">
      <c r="A36" s="4">
        <f>VLOOKUP(H36,Sheet6!$D:$E,2,FALSE)</f>
        <v>119</v>
      </c>
      <c r="B36" s="7">
        <v>119</v>
      </c>
      <c r="C36" s="8">
        <v>36</v>
      </c>
      <c r="D36" s="9" t="s">
        <v>437</v>
      </c>
      <c r="E36" s="10" t="s">
        <v>517</v>
      </c>
      <c r="F36" s="11">
        <v>800</v>
      </c>
      <c r="G36" s="14">
        <v>800</v>
      </c>
      <c r="H36" s="12" t="str">
        <f t="shared" si="1"/>
        <v>江门雅固卫浴实业有限公司2023年1月至12月中国出口信用保险公司资信服务800</v>
      </c>
    </row>
    <row r="37" ht="42" spans="1:8">
      <c r="A37" s="4">
        <f>VLOOKUP(H37,Sheet6!$D:$E,2,FALSE)</f>
        <v>115</v>
      </c>
      <c r="B37" s="7">
        <v>115</v>
      </c>
      <c r="C37" s="8">
        <v>37</v>
      </c>
      <c r="D37" s="9" t="s">
        <v>427</v>
      </c>
      <c r="E37" s="10" t="s">
        <v>517</v>
      </c>
      <c r="F37" s="11">
        <v>2700</v>
      </c>
      <c r="G37" s="11">
        <v>2700</v>
      </c>
      <c r="H37" s="12" t="str">
        <f t="shared" si="1"/>
        <v>广东可味巧克力食品有限公司2023年1月至12月中国出口信用保险公司资信服务2700</v>
      </c>
    </row>
    <row r="38" ht="42" spans="1:8">
      <c r="A38" s="4">
        <f>VLOOKUP(H38,Sheet6!$D:$E,2,FALSE)</f>
        <v>87</v>
      </c>
      <c r="B38" s="7">
        <v>87</v>
      </c>
      <c r="C38" s="8">
        <v>38</v>
      </c>
      <c r="D38" s="9" t="s">
        <v>427</v>
      </c>
      <c r="E38" s="12" t="s">
        <v>426</v>
      </c>
      <c r="F38" s="13">
        <v>26064.1</v>
      </c>
      <c r="G38" s="11">
        <v>26064.1</v>
      </c>
      <c r="H38" s="12" t="str">
        <f t="shared" si="1"/>
        <v>广东可味巧克力食品有限公司2023年1月至12月短期进出口信用保险项目26064.1</v>
      </c>
    </row>
    <row r="39" ht="42" spans="1:8">
      <c r="A39" s="4">
        <f>VLOOKUP(H39,Sheet6!$D:$E,2,FALSE)</f>
        <v>83</v>
      </c>
      <c r="B39" s="7">
        <v>83</v>
      </c>
      <c r="C39" s="8">
        <v>39</v>
      </c>
      <c r="D39" s="9" t="s">
        <v>408</v>
      </c>
      <c r="E39" s="12" t="s">
        <v>558</v>
      </c>
      <c r="F39" s="11">
        <v>40000</v>
      </c>
      <c r="G39" s="14">
        <v>0</v>
      </c>
      <c r="H39" s="12" t="str">
        <f t="shared" si="1"/>
        <v>江门市镇坚五金科技有限公司6月13日-6月15日-阿联酋- 2023年第十四届中国（阿联酋）贸易博览会40000</v>
      </c>
    </row>
    <row r="40" ht="56" spans="1:8">
      <c r="A40" s="4">
        <f>VLOOKUP(H40,Sheet6!$D:$E,2,FALSE)</f>
        <v>45</v>
      </c>
      <c r="B40" s="7">
        <v>45</v>
      </c>
      <c r="C40" s="8">
        <v>40</v>
      </c>
      <c r="D40" s="9" t="s">
        <v>133</v>
      </c>
      <c r="E40" s="12" t="s">
        <v>135</v>
      </c>
      <c r="F40" s="11">
        <v>20000</v>
      </c>
      <c r="G40" s="11">
        <v>20000</v>
      </c>
      <c r="H40" s="12" t="str">
        <f t="shared" si="1"/>
        <v>开平市广盛卫浴有限公司2023年12月19日-12月21日-阿联酋（迪拜）-2023年第十五届中国（阿联酋）贸易博览会20000</v>
      </c>
    </row>
    <row r="41" ht="28" spans="1:8">
      <c r="A41" s="4">
        <f>VLOOKUP(H41,Sheet6!$D:$E,2,FALSE)</f>
        <v>61</v>
      </c>
      <c r="B41" s="7">
        <v>61</v>
      </c>
      <c r="C41" s="8">
        <v>41</v>
      </c>
      <c r="D41" s="9" t="s">
        <v>313</v>
      </c>
      <c r="E41" s="12" t="s">
        <v>119</v>
      </c>
      <c r="F41" s="11">
        <v>20000</v>
      </c>
      <c r="G41" s="11">
        <v>20000</v>
      </c>
      <c r="H41" s="12" t="str">
        <f t="shared" si="1"/>
        <v>开平市健派卫浴有限公司第27届中国国际厨房、卫浴设施展览会20000</v>
      </c>
    </row>
    <row r="42" ht="42" spans="1:8">
      <c r="A42" s="4">
        <f>VLOOKUP(H42,Sheet6!$D:$E,2,FALSE)</f>
        <v>70</v>
      </c>
      <c r="B42" s="7">
        <v>70</v>
      </c>
      <c r="C42" s="8">
        <v>42</v>
      </c>
      <c r="D42" s="9" t="s">
        <v>360</v>
      </c>
      <c r="E42" s="12" t="s">
        <v>242</v>
      </c>
      <c r="F42" s="11">
        <v>40000</v>
      </c>
      <c r="G42" s="11">
        <v>40000</v>
      </c>
      <c r="H42" s="12" t="str">
        <f t="shared" si="1"/>
        <v>开平市蓝凯卫浴实业有限公司第 27 届中国国际厨房、卫浴设施展览会40000</v>
      </c>
    </row>
    <row r="43" ht="42" spans="1:8">
      <c r="A43" s="4">
        <f>VLOOKUP(H43,Sheet6!$D:$E,2,FALSE)</f>
        <v>51</v>
      </c>
      <c r="B43" s="7">
        <v>51</v>
      </c>
      <c r="C43" s="8">
        <v>43</v>
      </c>
      <c r="D43" s="9" t="s">
        <v>156</v>
      </c>
      <c r="E43" s="12" t="s">
        <v>347</v>
      </c>
      <c r="F43" s="11">
        <v>40000</v>
      </c>
      <c r="G43" s="11">
        <v>40000</v>
      </c>
      <c r="H43" s="12" t="str">
        <f t="shared" si="1"/>
        <v>江门锦鼎金属制品实业有限公司2023年6月07日-6月10日上海中国(上海)国际厨房、卫浴设施展览会40000</v>
      </c>
    </row>
    <row r="44" ht="56" spans="1:8">
      <c r="A44" s="4">
        <f>VLOOKUP(H44,Sheet6!$D:$E,2,FALSE)</f>
        <v>40</v>
      </c>
      <c r="B44" s="7">
        <v>40</v>
      </c>
      <c r="C44" s="8">
        <v>44</v>
      </c>
      <c r="D44" s="9" t="s">
        <v>245</v>
      </c>
      <c r="E44" s="12" t="s">
        <v>331</v>
      </c>
      <c r="F44" s="11">
        <v>10000</v>
      </c>
      <c r="G44" s="11">
        <v>10000</v>
      </c>
      <c r="H44" s="12" t="str">
        <f t="shared" si="1"/>
        <v>开平市利德信进出口贸易有限公司2023年4月12日-14日-中国（广州）-CCEE全球跨境电商展览会（广州）10000</v>
      </c>
    </row>
    <row r="45" ht="42" spans="1:8">
      <c r="A45" s="4">
        <f>VLOOKUP(H45,Sheet6!$D:$E,2,FALSE)</f>
        <v>66</v>
      </c>
      <c r="B45" s="7">
        <v>66</v>
      </c>
      <c r="C45" s="8">
        <v>45</v>
      </c>
      <c r="D45" s="9" t="s">
        <v>340</v>
      </c>
      <c r="E45" s="12" t="s">
        <v>119</v>
      </c>
      <c r="F45" s="11">
        <v>40000</v>
      </c>
      <c r="G45" s="11">
        <v>40000</v>
      </c>
      <c r="H45" s="12" t="str">
        <f t="shared" si="1"/>
        <v>开平市欧尚卫浴实业有限公司第27届中国国际厨房、卫浴设施展览会40000</v>
      </c>
    </row>
    <row r="46" ht="42" spans="1:8">
      <c r="A46" s="4">
        <f>VLOOKUP(H46,Sheet6!$D:$E,2,FALSE)</f>
        <v>38</v>
      </c>
      <c r="B46" s="7">
        <v>38</v>
      </c>
      <c r="C46" s="8">
        <v>46</v>
      </c>
      <c r="D46" s="9" t="s">
        <v>240</v>
      </c>
      <c r="E46" s="12" t="s">
        <v>119</v>
      </c>
      <c r="F46" s="11">
        <v>40000</v>
      </c>
      <c r="G46" s="11">
        <v>40000</v>
      </c>
      <c r="H46" s="12" t="str">
        <f t="shared" si="1"/>
        <v>开平市汉朗莎卫浴实业有限公司第27届中国国际厨房、卫浴设施展览会40000</v>
      </c>
    </row>
    <row r="47" ht="42" spans="1:8">
      <c r="A47" s="4">
        <f>VLOOKUP(H47,Sheet6!$D:$E,2,FALSE)</f>
        <v>129</v>
      </c>
      <c r="B47" s="7">
        <v>129</v>
      </c>
      <c r="C47" s="8">
        <v>47</v>
      </c>
      <c r="D47" s="9" t="s">
        <v>534</v>
      </c>
      <c r="E47" s="10" t="s">
        <v>517</v>
      </c>
      <c r="F47" s="11">
        <v>400</v>
      </c>
      <c r="G47" s="11">
        <v>400</v>
      </c>
      <c r="H47" s="12" t="str">
        <f t="shared" si="1"/>
        <v>开平市红日制衣有限公司2023年1月至12月中国出口信用保险公司资信服务400</v>
      </c>
    </row>
    <row r="48" ht="42" spans="1:8">
      <c r="A48" s="4">
        <f>VLOOKUP(H48,Sheet6!$D:$E,2,FALSE)</f>
        <v>36</v>
      </c>
      <c r="B48" s="7">
        <v>36</v>
      </c>
      <c r="C48" s="8">
        <v>48</v>
      </c>
      <c r="D48" s="9" t="s">
        <v>235</v>
      </c>
      <c r="E48" s="12" t="s">
        <v>119</v>
      </c>
      <c r="F48" s="11">
        <v>40000</v>
      </c>
      <c r="G48" s="11">
        <v>40000</v>
      </c>
      <c r="H48" s="12" t="str">
        <f t="shared" si="1"/>
        <v>开平市联洋卫浴配件有限公司第27届中国国际厨房、卫浴设施展览会40000</v>
      </c>
    </row>
    <row r="49" ht="42" spans="1:8">
      <c r="A49" s="4">
        <f>VLOOKUP(H49,Sheet6!$D:$E,2,FALSE)</f>
        <v>138</v>
      </c>
      <c r="B49" s="7">
        <v>138</v>
      </c>
      <c r="C49" s="8">
        <v>49</v>
      </c>
      <c r="D49" s="9" t="s">
        <v>228</v>
      </c>
      <c r="E49" s="10" t="s">
        <v>517</v>
      </c>
      <c r="F49" s="11">
        <v>4200</v>
      </c>
      <c r="G49" s="11">
        <v>4200</v>
      </c>
      <c r="H49" s="12" t="str">
        <f t="shared" si="1"/>
        <v>联冠（开平）胶粘制品有限公司2023年1月至12月中国出口信用保险公司资信服务4200</v>
      </c>
    </row>
    <row r="50" ht="42" spans="1:8">
      <c r="A50" s="4">
        <f>VLOOKUP(H50,Sheet6!$D:$E,2,FALSE)</f>
        <v>109</v>
      </c>
      <c r="B50" s="7">
        <v>109</v>
      </c>
      <c r="C50" s="8">
        <v>50</v>
      </c>
      <c r="D50" s="9" t="s">
        <v>228</v>
      </c>
      <c r="E50" s="12" t="s">
        <v>426</v>
      </c>
      <c r="F50" s="13">
        <v>4500</v>
      </c>
      <c r="G50" s="11">
        <v>4500</v>
      </c>
      <c r="H50" s="12" t="str">
        <f t="shared" si="1"/>
        <v>联冠（开平）胶粘制品有限公司2023年1月至12月短期进出口信用保险项目4500</v>
      </c>
    </row>
    <row r="51" ht="42" spans="1:8">
      <c r="A51" s="4">
        <f>VLOOKUP(H51,Sheet6!$D:$E,2,FALSE)</f>
        <v>117</v>
      </c>
      <c r="B51" s="7">
        <v>117</v>
      </c>
      <c r="C51" s="8">
        <v>51</v>
      </c>
      <c r="D51" s="9" t="s">
        <v>328</v>
      </c>
      <c r="E51" s="10" t="s">
        <v>517</v>
      </c>
      <c r="F51" s="11">
        <v>10500</v>
      </c>
      <c r="G51" s="14">
        <v>10500</v>
      </c>
      <c r="H51" s="12" t="str">
        <f t="shared" si="1"/>
        <v>广东伟祥卫浴实业有限公司2023年1月至12月中国出口信用保险公司资信服务10500</v>
      </c>
    </row>
    <row r="52" ht="42" spans="1:8">
      <c r="A52" s="4">
        <f>VLOOKUP(H52,Sheet6!$D:$E,2,FALSE)</f>
        <v>89</v>
      </c>
      <c r="B52" s="7">
        <v>89</v>
      </c>
      <c r="C52" s="8">
        <v>52</v>
      </c>
      <c r="D52" s="9" t="s">
        <v>328</v>
      </c>
      <c r="E52" s="12" t="s">
        <v>426</v>
      </c>
      <c r="F52" s="13">
        <v>32984</v>
      </c>
      <c r="G52" s="11">
        <v>32984</v>
      </c>
      <c r="H52" s="12" t="str">
        <f t="shared" si="1"/>
        <v>广东伟祥卫浴实业有限公司2023年1月至12月短期进出口信用保险项目32984</v>
      </c>
    </row>
    <row r="53" ht="28" spans="1:8">
      <c r="A53" s="4">
        <f>VLOOKUP(H53,Sheet6!$D:$E,2,FALSE)</f>
        <v>35</v>
      </c>
      <c r="B53" s="7">
        <v>35</v>
      </c>
      <c r="C53" s="8">
        <v>53</v>
      </c>
      <c r="D53" s="9" t="s">
        <v>222</v>
      </c>
      <c r="E53" s="12" t="s">
        <v>119</v>
      </c>
      <c r="F53" s="11">
        <v>40000</v>
      </c>
      <c r="G53" s="14">
        <v>40000</v>
      </c>
      <c r="H53" s="12" t="str">
        <f t="shared" si="1"/>
        <v>开平金牌洁具有限公司第27届中国国际厨房、卫浴设施展览会40000</v>
      </c>
    </row>
    <row r="54" ht="42" spans="1:8">
      <c r="A54" s="4">
        <f>VLOOKUP(H54,Sheet6!$D:$E,2,FALSE)</f>
        <v>72</v>
      </c>
      <c r="B54" s="7">
        <v>72</v>
      </c>
      <c r="C54" s="8">
        <v>54</v>
      </c>
      <c r="D54" s="9" t="s">
        <v>198</v>
      </c>
      <c r="E54" s="12" t="s">
        <v>200</v>
      </c>
      <c r="F54" s="11">
        <v>20000</v>
      </c>
      <c r="G54" s="11">
        <v>20000</v>
      </c>
      <c r="H54" s="12" t="str">
        <f t="shared" si="1"/>
        <v>开平市达豪日化科技有限公司2023年11月23-25日-雅加达-第五届中国(印尼)贸易博览会20000</v>
      </c>
    </row>
    <row r="55" ht="42" spans="1:8">
      <c r="A55" s="4">
        <f>VLOOKUP(H55,Sheet6!$D:$E,2,FALSE)</f>
        <v>41</v>
      </c>
      <c r="B55" s="7">
        <v>41</v>
      </c>
      <c r="C55" s="8">
        <v>55</v>
      </c>
      <c r="D55" s="9" t="s">
        <v>117</v>
      </c>
      <c r="E55" s="12" t="s">
        <v>119</v>
      </c>
      <c r="F55" s="11">
        <v>40000</v>
      </c>
      <c r="G55" s="11">
        <v>40000</v>
      </c>
      <c r="H55" s="12" t="str">
        <f t="shared" si="1"/>
        <v>开平市鸿士达卫浴实业有限公司第27届中国国际厨房、卫浴设施展览会40000</v>
      </c>
    </row>
    <row r="56" ht="42" spans="1:8">
      <c r="A56" s="4">
        <f>VLOOKUP(H56,Sheet6!$D:$E,2,FALSE)</f>
        <v>32</v>
      </c>
      <c r="B56" s="7">
        <v>32</v>
      </c>
      <c r="C56" s="8">
        <v>56</v>
      </c>
      <c r="D56" s="9" t="s">
        <v>203</v>
      </c>
      <c r="E56" s="12" t="s">
        <v>119</v>
      </c>
      <c r="F56" s="11">
        <v>30000</v>
      </c>
      <c r="G56" s="11">
        <v>30000</v>
      </c>
      <c r="H56" s="12" t="str">
        <f t="shared" si="1"/>
        <v>开平市佳力五金制品有限公司第27届中国国际厨房、卫浴设施展览会30000</v>
      </c>
    </row>
    <row r="57" ht="42" spans="1:8">
      <c r="A57" s="4">
        <f>VLOOKUP(H57,Sheet6!$D:$E,2,FALSE)</f>
        <v>53</v>
      </c>
      <c r="B57" s="7">
        <v>53</v>
      </c>
      <c r="C57" s="8">
        <v>57</v>
      </c>
      <c r="D57" s="9" t="s">
        <v>284</v>
      </c>
      <c r="E57" s="12" t="s">
        <v>119</v>
      </c>
      <c r="F57" s="11">
        <v>20000</v>
      </c>
      <c r="G57" s="11">
        <v>20000</v>
      </c>
      <c r="H57" s="12" t="str">
        <f t="shared" si="1"/>
        <v>开平市旭特五金实业有限公司第27届中国国际厨房、卫浴设施展览会20000</v>
      </c>
    </row>
    <row r="58" ht="28" spans="1:8">
      <c r="A58" s="4">
        <f>VLOOKUP(H58,Sheet6!$D:$E,2,FALSE)</f>
        <v>64</v>
      </c>
      <c r="B58" s="7">
        <v>64</v>
      </c>
      <c r="C58" s="8">
        <v>58</v>
      </c>
      <c r="D58" s="9" t="s">
        <v>328</v>
      </c>
      <c r="E58" s="12" t="s">
        <v>119</v>
      </c>
      <c r="F58" s="11">
        <v>40000</v>
      </c>
      <c r="G58" s="11">
        <v>40000</v>
      </c>
      <c r="H58" s="12" t="str">
        <f t="shared" si="1"/>
        <v>广东伟祥卫浴实业有限公司第27届中国国际厨房、卫浴设施展览会40000</v>
      </c>
    </row>
    <row r="59" ht="42" spans="1:8">
      <c r="A59" s="4">
        <f>VLOOKUP(H59,Sheet6!$D:$E,2,FALSE)</f>
        <v>22</v>
      </c>
      <c r="B59" s="7">
        <v>22</v>
      </c>
      <c r="C59" s="8">
        <v>59</v>
      </c>
      <c r="D59" s="9" t="s">
        <v>72</v>
      </c>
      <c r="E59" s="12" t="s">
        <v>27</v>
      </c>
      <c r="F59" s="11">
        <v>20000</v>
      </c>
      <c r="G59" s="11">
        <v>20000</v>
      </c>
      <c r="H59" s="12" t="str">
        <f t="shared" si="1"/>
        <v>开平市伯源卫浴有限公司2023年第十五届中国（阿联酋）贸易博览会20000</v>
      </c>
    </row>
    <row r="60" ht="42" spans="1:8">
      <c r="A60" s="4">
        <f>VLOOKUP(H60,Sheet6!$D:$E,2,FALSE)</f>
        <v>118</v>
      </c>
      <c r="B60" s="7">
        <v>118</v>
      </c>
      <c r="C60" s="8">
        <v>60</v>
      </c>
      <c r="D60" s="9" t="s">
        <v>528</v>
      </c>
      <c r="E60" s="10" t="s">
        <v>517</v>
      </c>
      <c r="F60" s="11">
        <v>300</v>
      </c>
      <c r="G60" s="11">
        <v>300</v>
      </c>
      <c r="H60" s="12" t="str">
        <f t="shared" si="1"/>
        <v>广东意希诺科技有限公司2023年1月至12月中国出口信用保险公司资信服务300</v>
      </c>
    </row>
    <row r="61" ht="42" spans="1:8">
      <c r="A61" s="4">
        <f>VLOOKUP(H61,Sheet6!$D:$E,2,FALSE)</f>
        <v>95</v>
      </c>
      <c r="B61" s="7">
        <v>95</v>
      </c>
      <c r="C61" s="8">
        <v>61</v>
      </c>
      <c r="D61" s="9" t="s">
        <v>453</v>
      </c>
      <c r="E61" s="12" t="s">
        <v>426</v>
      </c>
      <c r="F61" s="13">
        <v>14139.68</v>
      </c>
      <c r="G61" s="11">
        <v>14139.68</v>
      </c>
      <c r="H61" s="12" t="str">
        <f t="shared" si="1"/>
        <v>开平市安迪卫浴实业有限公司2023年1月至12月短期进出口信用保险项目14139.68</v>
      </c>
    </row>
    <row r="62" ht="28" spans="1:8">
      <c r="A62" s="4">
        <f>VLOOKUP(H62,Sheet6!$D:$E,2,FALSE)</f>
        <v>37</v>
      </c>
      <c r="B62" s="7">
        <v>37</v>
      </c>
      <c r="C62" s="8">
        <v>62</v>
      </c>
      <c r="D62" s="9" t="s">
        <v>315</v>
      </c>
      <c r="E62" s="12" t="s">
        <v>119</v>
      </c>
      <c r="F62" s="11">
        <v>40000</v>
      </c>
      <c r="G62" s="14">
        <v>40000</v>
      </c>
      <c r="H62" s="12" t="str">
        <f t="shared" si="1"/>
        <v>开平达威尔厨卫有限公司第27届中国国际厨房、卫浴设施展览会40000</v>
      </c>
    </row>
    <row r="63" ht="42" spans="1:8">
      <c r="A63" s="4">
        <f>VLOOKUP(H63,Sheet6!$D:$E,2,FALSE)</f>
        <v>90</v>
      </c>
      <c r="B63" s="7">
        <v>90</v>
      </c>
      <c r="C63" s="8">
        <v>63</v>
      </c>
      <c r="D63" s="9" t="s">
        <v>162</v>
      </c>
      <c r="E63" s="12" t="s">
        <v>426</v>
      </c>
      <c r="F63" s="13">
        <v>6960</v>
      </c>
      <c r="G63" s="11">
        <v>6960</v>
      </c>
      <c r="H63" s="12" t="str">
        <f t="shared" si="1"/>
        <v>江门市德美佳厨具有限公司2023年1月至12月短期进出口信用保险项目6960</v>
      </c>
    </row>
    <row r="64" ht="42" spans="1:8">
      <c r="A64" s="4">
        <f>VLOOKUP(H64,Sheet6!$D:$E,2,FALSE)</f>
        <v>96</v>
      </c>
      <c r="B64" s="7">
        <v>96</v>
      </c>
      <c r="C64" s="8">
        <v>64</v>
      </c>
      <c r="D64" s="9" t="s">
        <v>97</v>
      </c>
      <c r="E64" s="12" t="s">
        <v>426</v>
      </c>
      <c r="F64" s="13">
        <v>5346</v>
      </c>
      <c r="G64" s="14">
        <v>5346</v>
      </c>
      <c r="H64" s="12" t="str">
        <f t="shared" si="1"/>
        <v>开平市宝来塑胶制品有限公司2023年1月至12月短期进出口信用保险项目5346</v>
      </c>
    </row>
    <row r="65" ht="42" spans="1:8">
      <c r="A65" s="4">
        <f>VLOOKUP(H65,Sheet6!$D:$E,2,FALSE)</f>
        <v>124</v>
      </c>
      <c r="B65" s="7">
        <v>124</v>
      </c>
      <c r="C65" s="8">
        <v>65</v>
      </c>
      <c r="D65" s="9" t="s">
        <v>97</v>
      </c>
      <c r="E65" s="10" t="s">
        <v>517</v>
      </c>
      <c r="F65" s="11">
        <v>1200</v>
      </c>
      <c r="G65" s="14">
        <v>1200</v>
      </c>
      <c r="H65" s="12" t="str">
        <f t="shared" ref="H65:H96" si="2">D65&amp;E65&amp;F65</f>
        <v>开平市宝来塑胶制品有限公司2023年1月至12月中国出口信用保险公司资信服务1200</v>
      </c>
    </row>
    <row r="66" ht="42" spans="1:8">
      <c r="A66" s="4">
        <f>VLOOKUP(H66,Sheet6!$D:$E,2,FALSE)</f>
        <v>84</v>
      </c>
      <c r="B66" s="7">
        <v>84</v>
      </c>
      <c r="C66" s="8">
        <v>66</v>
      </c>
      <c r="D66" s="9" t="s">
        <v>416</v>
      </c>
      <c r="E66" s="12" t="s">
        <v>27</v>
      </c>
      <c r="F66" s="11">
        <v>20000</v>
      </c>
      <c r="G66" s="11">
        <v>0</v>
      </c>
      <c r="H66" s="12" t="str">
        <f t="shared" si="2"/>
        <v>江门市蓝森卫浴科技有限公司2023年第十五届中国（阿联酋）贸易博览会20000</v>
      </c>
    </row>
    <row r="67" ht="42" spans="1:8">
      <c r="A67" s="4">
        <f>VLOOKUP(H67,Sheet6!$D:$E,2,FALSE)</f>
        <v>136</v>
      </c>
      <c r="B67" s="7">
        <v>136</v>
      </c>
      <c r="C67" s="8">
        <v>67</v>
      </c>
      <c r="D67" s="9" t="s">
        <v>541</v>
      </c>
      <c r="E67" s="10" t="s">
        <v>517</v>
      </c>
      <c r="F67" s="11">
        <v>400</v>
      </c>
      <c r="G67" s="11">
        <v>400</v>
      </c>
      <c r="H67" s="12" t="str">
        <f t="shared" si="2"/>
        <v>开平市中贸进出口有限公司2023年1月至12月中国出口信用保险公司资信服务400</v>
      </c>
    </row>
    <row r="68" ht="42" spans="1:8">
      <c r="A68" s="4">
        <f>VLOOKUP(H68,Sheet6!$D:$E,2,FALSE)</f>
        <v>71</v>
      </c>
      <c r="B68" s="7">
        <v>71</v>
      </c>
      <c r="C68" s="8">
        <v>68</v>
      </c>
      <c r="D68" s="9" t="s">
        <v>364</v>
      </c>
      <c r="E68" s="12" t="s">
        <v>119</v>
      </c>
      <c r="F68" s="11">
        <v>40000</v>
      </c>
      <c r="G68" s="11">
        <v>40000</v>
      </c>
      <c r="H68" s="12" t="str">
        <f t="shared" si="2"/>
        <v>开平市迪恩卫浴实业有限公司第27届中国国际厨房、卫浴设施展览会40000</v>
      </c>
    </row>
    <row r="69" ht="42" spans="1:8">
      <c r="A69" s="4">
        <f>VLOOKUP(H69,Sheet6!$D:$E,2,FALSE)</f>
        <v>20</v>
      </c>
      <c r="B69" s="7">
        <v>20</v>
      </c>
      <c r="C69" s="8">
        <v>69</v>
      </c>
      <c r="D69" s="9" t="s">
        <v>64</v>
      </c>
      <c r="E69" s="12" t="s">
        <v>280</v>
      </c>
      <c r="F69" s="11">
        <v>10000</v>
      </c>
      <c r="G69" s="11">
        <v>10000</v>
      </c>
      <c r="H69" s="12" t="str">
        <f t="shared" si="2"/>
        <v>开平市领雅厨卫有限公司2023年8月18日-8月20日-中国（广州）-中国跨境电商交易会（秋季）10000</v>
      </c>
    </row>
    <row r="70" ht="28" spans="1:8">
      <c r="A70" s="4">
        <f>VLOOKUP(H70,Sheet6!$D:$E,2,FALSE)</f>
        <v>39</v>
      </c>
      <c r="B70" s="7">
        <v>39</v>
      </c>
      <c r="C70" s="8">
        <v>70</v>
      </c>
      <c r="D70" s="9" t="s">
        <v>31</v>
      </c>
      <c r="E70" s="12" t="s">
        <v>119</v>
      </c>
      <c r="F70" s="11">
        <v>40000</v>
      </c>
      <c r="G70" s="11">
        <v>40000</v>
      </c>
      <c r="H70" s="12" t="str">
        <f t="shared" si="2"/>
        <v>广东华艺卫浴实业有限公司第27届中国国际厨房、卫浴设施展览会40000</v>
      </c>
    </row>
    <row r="71" ht="42" spans="1:8">
      <c r="A71" s="4">
        <f>VLOOKUP(H71,Sheet6!$D:$E,2,FALSE)</f>
        <v>21</v>
      </c>
      <c r="B71" s="7">
        <v>21</v>
      </c>
      <c r="C71" s="8">
        <v>71</v>
      </c>
      <c r="D71" s="9" t="s">
        <v>64</v>
      </c>
      <c r="E71" s="12" t="s">
        <v>66</v>
      </c>
      <c r="F71" s="11">
        <v>20000</v>
      </c>
      <c r="G71" s="11">
        <v>20000</v>
      </c>
      <c r="H71" s="12" t="str">
        <f t="shared" si="2"/>
        <v>开平市领雅厨卫有限公司2023年第十届中国（巴西）贸易博览会（秋季展）20000</v>
      </c>
    </row>
    <row r="72" ht="42" spans="1:8">
      <c r="A72" s="4">
        <f>VLOOKUP(H72,Sheet6!$D:$E,2,FALSE)</f>
        <v>76</v>
      </c>
      <c r="B72" s="7">
        <v>76</v>
      </c>
      <c r="C72" s="8">
        <v>72</v>
      </c>
      <c r="D72" s="9" t="s">
        <v>382</v>
      </c>
      <c r="E72" s="12" t="s">
        <v>119</v>
      </c>
      <c r="F72" s="11">
        <v>40000</v>
      </c>
      <c r="G72" s="11">
        <v>40000</v>
      </c>
      <c r="H72" s="12" t="str">
        <f t="shared" si="2"/>
        <v>开平市雨派卫浴科技有限公司第27届中国国际厨房、卫浴设施展览会40000</v>
      </c>
    </row>
    <row r="73" ht="42" spans="1:8">
      <c r="A73" s="4">
        <f>VLOOKUP(H73,Sheet6!$D:$E,2,FALSE)</f>
        <v>29</v>
      </c>
      <c r="B73" s="7">
        <v>29</v>
      </c>
      <c r="C73" s="8">
        <v>73</v>
      </c>
      <c r="D73" s="9" t="s">
        <v>182</v>
      </c>
      <c r="E73" s="12" t="s">
        <v>119</v>
      </c>
      <c r="F73" s="11">
        <v>40000</v>
      </c>
      <c r="G73" s="11">
        <v>40000</v>
      </c>
      <c r="H73" s="12" t="str">
        <f t="shared" si="2"/>
        <v>开平市凯赛德水暖配件有限公司第27届中国国际厨房、卫浴设施展览会40000</v>
      </c>
    </row>
    <row r="74" ht="42" spans="1:8">
      <c r="A74" s="4">
        <f>VLOOKUP(H74,Sheet6!$D:$E,2,FALSE)</f>
        <v>78</v>
      </c>
      <c r="B74" s="7">
        <v>78</v>
      </c>
      <c r="C74" s="8">
        <v>74</v>
      </c>
      <c r="D74" s="9" t="s">
        <v>392</v>
      </c>
      <c r="E74" s="12" t="s">
        <v>411</v>
      </c>
      <c r="F74" s="11">
        <v>40000</v>
      </c>
      <c r="G74" s="11">
        <v>40000</v>
      </c>
      <c r="H74" s="12" t="str">
        <f t="shared" si="2"/>
        <v>开平市汉顺洁具实业有限公司2023中国国际厨房、卫浴设施展览会(第27届)40000</v>
      </c>
    </row>
    <row r="75" ht="28" spans="1:8">
      <c r="A75" s="4">
        <f>VLOOKUP(H75,Sheet6!$D:$E,2,FALSE)</f>
        <v>15</v>
      </c>
      <c r="B75" s="7">
        <v>15</v>
      </c>
      <c r="C75" s="8">
        <v>75</v>
      </c>
      <c r="D75" s="9" t="s">
        <v>115</v>
      </c>
      <c r="E75" s="12" t="s">
        <v>119</v>
      </c>
      <c r="F75" s="11">
        <v>40000</v>
      </c>
      <c r="G75" s="11">
        <v>40000</v>
      </c>
      <c r="H75" s="12" t="str">
        <f t="shared" si="2"/>
        <v>开平市汉玛克卫浴有限公司第27届中国国际厨房、卫浴设施展览会40000</v>
      </c>
    </row>
    <row r="76" ht="42" spans="1:8">
      <c r="A76" s="4">
        <f>VLOOKUP(H76,Sheet6!$D:$E,2,FALSE)</f>
        <v>127</v>
      </c>
      <c r="B76" s="7">
        <v>127</v>
      </c>
      <c r="C76" s="8">
        <v>76</v>
      </c>
      <c r="D76" s="9" t="s">
        <v>115</v>
      </c>
      <c r="E76" s="10" t="s">
        <v>517</v>
      </c>
      <c r="F76" s="11">
        <v>900</v>
      </c>
      <c r="G76" s="11">
        <v>900</v>
      </c>
      <c r="H76" s="12" t="str">
        <f t="shared" si="2"/>
        <v>开平市汉玛克卫浴有限公司2023年1月至12月中国出口信用保险公司资信服务900</v>
      </c>
    </row>
    <row r="77" ht="42" spans="1:8">
      <c r="A77" s="4">
        <f>VLOOKUP(H77,Sheet6!$D:$E,2,FALSE)</f>
        <v>99</v>
      </c>
      <c r="B77" s="7">
        <v>99</v>
      </c>
      <c r="C77" s="8">
        <v>77</v>
      </c>
      <c r="D77" s="9" t="s">
        <v>115</v>
      </c>
      <c r="E77" s="12" t="s">
        <v>426</v>
      </c>
      <c r="F77" s="13">
        <v>7000</v>
      </c>
      <c r="G77" s="11">
        <v>7000</v>
      </c>
      <c r="H77" s="12" t="str">
        <f t="shared" si="2"/>
        <v>开平市汉玛克卫浴有限公司2023年1月至12月短期进出口信用保险项目7000</v>
      </c>
    </row>
    <row r="78" ht="42" spans="1:8">
      <c r="A78" s="4">
        <f>VLOOKUP(H78,Sheet6!$D:$E,2,FALSE)</f>
        <v>33</v>
      </c>
      <c r="B78" s="7">
        <v>33</v>
      </c>
      <c r="C78" s="8">
        <v>78</v>
      </c>
      <c r="D78" s="9" t="s">
        <v>209</v>
      </c>
      <c r="E78" s="12" t="s">
        <v>119</v>
      </c>
      <c r="F78" s="11">
        <v>40000</v>
      </c>
      <c r="G78" s="14">
        <v>40000</v>
      </c>
      <c r="H78" s="12" t="str">
        <f t="shared" si="2"/>
        <v>开平市伊丹卫浴实业有限公司第27届中国国际厨房、卫浴设施展览会40000</v>
      </c>
    </row>
    <row r="79" ht="56" spans="1:8">
      <c r="A79" s="4">
        <f>VLOOKUP(H79,Sheet6!$D:$E,2,FALSE)</f>
        <v>55</v>
      </c>
      <c r="B79" s="7">
        <v>55</v>
      </c>
      <c r="C79" s="8">
        <v>79</v>
      </c>
      <c r="D79" s="9" t="s">
        <v>162</v>
      </c>
      <c r="E79" s="12" t="s">
        <v>559</v>
      </c>
      <c r="F79" s="11">
        <v>20000</v>
      </c>
      <c r="G79" s="11">
        <v>20000</v>
      </c>
      <c r="H79" s="12" t="str">
        <f t="shared" si="2"/>
        <v>江门市德美佳厨具有限公司2023年09月20日-09月22日南非2023年第七届中
国（南非）贸易博览会）20000</v>
      </c>
    </row>
    <row r="80" ht="28" spans="1:8">
      <c r="A80" s="4">
        <f>VLOOKUP(H80,Sheet6!$D:$E,2,FALSE)</f>
        <v>10</v>
      </c>
      <c r="B80" s="7">
        <v>10</v>
      </c>
      <c r="C80" s="8">
        <v>80</v>
      </c>
      <c r="D80" s="9" t="s">
        <v>84</v>
      </c>
      <c r="E80" s="12" t="s">
        <v>119</v>
      </c>
      <c r="F80" s="11">
        <v>40000</v>
      </c>
      <c r="G80" s="11">
        <v>40000</v>
      </c>
      <c r="H80" s="12" t="str">
        <f t="shared" si="2"/>
        <v>开平市金特卫浴有限公司第27届中国国际厨房、卫浴设施展览会40000</v>
      </c>
    </row>
    <row r="81" ht="28" spans="1:8">
      <c r="A81" s="4">
        <f>VLOOKUP(H81,Sheet6!$D:$E,2,FALSE)</f>
        <v>112</v>
      </c>
      <c r="B81" s="7">
        <v>112</v>
      </c>
      <c r="C81" s="8">
        <v>81</v>
      </c>
      <c r="D81" s="9" t="s">
        <v>512</v>
      </c>
      <c r="E81" s="12" t="s">
        <v>514</v>
      </c>
      <c r="F81" s="13">
        <v>3571</v>
      </c>
      <c r="G81" s="11">
        <v>3571</v>
      </c>
      <c r="H81" s="12" t="str">
        <f t="shared" si="2"/>
        <v>开平施特珑卫浴产品有限公司2023年出口贸易信用险3571</v>
      </c>
    </row>
    <row r="82" ht="28" spans="1:8">
      <c r="A82" s="4">
        <f>VLOOKUP(H82,Sheet6!$D:$E,2,FALSE)</f>
        <v>31</v>
      </c>
      <c r="B82" s="7">
        <v>31</v>
      </c>
      <c r="C82" s="8">
        <v>82</v>
      </c>
      <c r="D82" s="9" t="s">
        <v>196</v>
      </c>
      <c r="E82" s="12" t="s">
        <v>119</v>
      </c>
      <c r="F82" s="11">
        <v>40000</v>
      </c>
      <c r="G82" s="14">
        <v>40000</v>
      </c>
      <c r="H82" s="12" t="str">
        <f t="shared" si="2"/>
        <v>开平市图恩卫浴有限公司第27届中国国际厨房、卫浴设施展览会40000</v>
      </c>
    </row>
    <row r="83" ht="42" spans="1:8">
      <c r="A83" s="4">
        <f>VLOOKUP(H83,Sheet6!$D:$E,2,FALSE)</f>
        <v>34</v>
      </c>
      <c r="B83" s="7">
        <v>34</v>
      </c>
      <c r="C83" s="8">
        <v>83</v>
      </c>
      <c r="D83" s="15" t="s">
        <v>109</v>
      </c>
      <c r="E83" s="12" t="s">
        <v>27</v>
      </c>
      <c r="F83" s="11">
        <v>20000</v>
      </c>
      <c r="G83" s="11">
        <v>20000</v>
      </c>
      <c r="H83" s="12" t="str">
        <f t="shared" si="2"/>
        <v>开平市易洁卫浴有限公司2023年第十五届中国（阿联酋）贸易博览会20000</v>
      </c>
    </row>
    <row r="84" ht="42" spans="1:8">
      <c r="A84" s="4">
        <f>VLOOKUP(H84,Sheet6!$D:$E,2,FALSE)</f>
        <v>12</v>
      </c>
      <c r="B84" s="7">
        <v>12</v>
      </c>
      <c r="C84" s="8">
        <v>84</v>
      </c>
      <c r="D84" s="9" t="s">
        <v>95</v>
      </c>
      <c r="E84" s="12" t="s">
        <v>119</v>
      </c>
      <c r="F84" s="11">
        <v>20000</v>
      </c>
      <c r="G84" s="11">
        <v>20000</v>
      </c>
      <c r="H84" s="12" t="str">
        <f t="shared" si="2"/>
        <v>开平市力泰五金制品有限公司第27届中国国际厨房、卫浴设施展览会20000</v>
      </c>
    </row>
    <row r="85" ht="28" spans="1:8">
      <c r="A85" s="4">
        <f>VLOOKUP(H85,Sheet6!$D:$E,2,FALSE)</f>
        <v>42</v>
      </c>
      <c r="B85" s="7">
        <v>42</v>
      </c>
      <c r="C85" s="8">
        <v>85</v>
      </c>
      <c r="D85" s="9" t="s">
        <v>250</v>
      </c>
      <c r="E85" s="12" t="s">
        <v>119</v>
      </c>
      <c r="F85" s="11">
        <v>40000</v>
      </c>
      <c r="G85" s="11">
        <v>40000</v>
      </c>
      <c r="H85" s="12" t="str">
        <f t="shared" si="2"/>
        <v>开平赛道龙头配件有限公司第27届中国国际厨房、卫浴设施展览会40000</v>
      </c>
    </row>
    <row r="86" ht="28" spans="1:8">
      <c r="A86" s="4">
        <f>VLOOKUP(H86,Sheet6!$D:$E,2,FALSE)</f>
        <v>13</v>
      </c>
      <c r="B86" s="7">
        <v>13</v>
      </c>
      <c r="C86" s="8">
        <v>86</v>
      </c>
      <c r="D86" s="9" t="s">
        <v>102</v>
      </c>
      <c r="E86" s="12" t="s">
        <v>119</v>
      </c>
      <c r="F86" s="11">
        <v>40000</v>
      </c>
      <c r="G86" s="11">
        <v>40000</v>
      </c>
      <c r="H86" s="12" t="str">
        <f t="shared" si="2"/>
        <v>广东顶尖管业科技有限公司第27届中国国际厨房、卫浴设施展览会40000</v>
      </c>
    </row>
    <row r="87" ht="28" spans="1:8">
      <c r="A87" s="4">
        <f>VLOOKUP(H87,Sheet6!$D:$E,2,FALSE)</f>
        <v>9</v>
      </c>
      <c r="B87" s="7">
        <v>9</v>
      </c>
      <c r="C87" s="8">
        <v>87</v>
      </c>
      <c r="D87" s="9" t="s">
        <v>77</v>
      </c>
      <c r="E87" s="12" t="s">
        <v>119</v>
      </c>
      <c r="F87" s="11">
        <v>40000</v>
      </c>
      <c r="G87" s="11">
        <v>40000</v>
      </c>
      <c r="H87" s="12" t="str">
        <f t="shared" si="2"/>
        <v>开平力蒲卫浴有限公司第27届中国国际厨房、卫浴设施展览会40000</v>
      </c>
    </row>
    <row r="88" ht="42" spans="1:8">
      <c r="A88" s="4">
        <f>VLOOKUP(H88,Sheet6!$D:$E,2,FALSE)</f>
        <v>63</v>
      </c>
      <c r="B88" s="7">
        <v>63</v>
      </c>
      <c r="C88" s="8">
        <v>88</v>
      </c>
      <c r="D88" s="9" t="s">
        <v>184</v>
      </c>
      <c r="E88" s="12" t="s">
        <v>27</v>
      </c>
      <c r="F88" s="11">
        <v>20000</v>
      </c>
      <c r="G88" s="11">
        <v>20000</v>
      </c>
      <c r="H88" s="12" t="str">
        <f t="shared" si="2"/>
        <v>江门市诺基山厨卫科技有限公司2023年第十五届中国（阿联酋）贸易博览会20000</v>
      </c>
    </row>
    <row r="89" ht="42" spans="1:8">
      <c r="A89" s="4">
        <f>VLOOKUP(H89,Sheet6!$D:$E,2,FALSE)</f>
        <v>85</v>
      </c>
      <c r="B89" s="7">
        <v>85</v>
      </c>
      <c r="C89" s="8">
        <v>89</v>
      </c>
      <c r="D89" s="9" t="s">
        <v>422</v>
      </c>
      <c r="E89" s="12" t="s">
        <v>560</v>
      </c>
      <c r="F89" s="11">
        <v>20000</v>
      </c>
      <c r="G89" s="11" t="s">
        <v>561</v>
      </c>
      <c r="H89" s="12" t="str">
        <f t="shared" si="2"/>
        <v>开平市澳林卫浴有限公司5月24日-5月26日-印尼- 2023年第四届中国（印尼）贸易博览会20000</v>
      </c>
    </row>
    <row r="90" ht="42" spans="1:8">
      <c r="A90" s="4">
        <f>VLOOKUP(H90,Sheet6!$D:$E,2,FALSE)</f>
        <v>62</v>
      </c>
      <c r="B90" s="7">
        <v>62</v>
      </c>
      <c r="C90" s="8">
        <v>90</v>
      </c>
      <c r="D90" s="9" t="s">
        <v>178</v>
      </c>
      <c r="E90" s="12" t="s">
        <v>27</v>
      </c>
      <c r="F90" s="11">
        <v>20000</v>
      </c>
      <c r="G90" s="11">
        <v>20000</v>
      </c>
      <c r="H90" s="12" t="str">
        <f t="shared" si="2"/>
        <v>开平市洁士五金科技有限公司2023年第十五届中国（阿联酋）贸易博览会20000</v>
      </c>
    </row>
    <row r="91" ht="28" spans="1:8">
      <c r="A91" s="4">
        <f>VLOOKUP(H91,Sheet6!$D:$E,2,FALSE)</f>
        <v>47</v>
      </c>
      <c r="B91" s="7">
        <v>47</v>
      </c>
      <c r="C91" s="8">
        <v>91</v>
      </c>
      <c r="D91" s="9" t="s">
        <v>141</v>
      </c>
      <c r="E91" s="12" t="s">
        <v>119</v>
      </c>
      <c r="F91" s="11">
        <v>40000</v>
      </c>
      <c r="G91" s="11">
        <v>40000</v>
      </c>
      <c r="H91" s="12" t="str">
        <f t="shared" si="2"/>
        <v>广东粤轻卫浴科技有限公司第27届中国国际厨房、卫浴设施展览会40000</v>
      </c>
    </row>
    <row r="92" ht="28" spans="1:8">
      <c r="A92" s="4">
        <f>VLOOKUP(H92,Sheet6!$D:$E,2,FALSE)</f>
        <v>19</v>
      </c>
      <c r="B92" s="7">
        <v>19</v>
      </c>
      <c r="C92" s="8">
        <v>92</v>
      </c>
      <c r="D92" s="9" t="s">
        <v>139</v>
      </c>
      <c r="E92" s="12" t="s">
        <v>119</v>
      </c>
      <c r="F92" s="11">
        <v>40000</v>
      </c>
      <c r="G92" s="11">
        <v>40000</v>
      </c>
      <c r="H92" s="12" t="str">
        <f t="shared" si="2"/>
        <v>开平市嘉恩卫浴有限公司第27届中国国际厨房、卫浴设施展览会40000</v>
      </c>
    </row>
    <row r="93" ht="42" spans="1:8">
      <c r="A93" s="4">
        <f>VLOOKUP(H93,Sheet6!$D:$E,2,FALSE)</f>
        <v>6</v>
      </c>
      <c r="B93" s="7">
        <v>6</v>
      </c>
      <c r="C93" s="8">
        <v>93</v>
      </c>
      <c r="D93" s="9" t="s">
        <v>40</v>
      </c>
      <c r="E93" s="12" t="s">
        <v>42</v>
      </c>
      <c r="F93" s="11">
        <v>20000</v>
      </c>
      <c r="G93" s="11">
        <v>20000</v>
      </c>
      <c r="H93" s="12" t="str">
        <f t="shared" si="2"/>
        <v>开平市新明光五金制品有限公司2023年第四届中国（印尼）贸易博览会20000</v>
      </c>
    </row>
    <row r="94" ht="42" spans="1:8">
      <c r="A94" s="4">
        <f>VLOOKUP(H94,Sheet6!$D:$E,2,FALSE)</f>
        <v>7</v>
      </c>
      <c r="B94" s="7">
        <v>7</v>
      </c>
      <c r="C94" s="8">
        <v>94</v>
      </c>
      <c r="D94" s="9" t="s">
        <v>40</v>
      </c>
      <c r="E94" s="12" t="s">
        <v>119</v>
      </c>
      <c r="F94" s="11">
        <v>20000</v>
      </c>
      <c r="G94" s="11">
        <v>20000</v>
      </c>
      <c r="H94" s="12" t="str">
        <f t="shared" si="2"/>
        <v>开平市新明光五金制品有限公司第27届中国国际厨房、卫浴设施展览会20000</v>
      </c>
    </row>
    <row r="95" ht="42" spans="1:8">
      <c r="A95" s="4">
        <f>VLOOKUP(H95,Sheet6!$D:$E,2,FALSE)</f>
        <v>3</v>
      </c>
      <c r="B95" s="7">
        <v>3</v>
      </c>
      <c r="C95" s="8">
        <v>95</v>
      </c>
      <c r="D95" s="9" t="s">
        <v>25</v>
      </c>
      <c r="E95" s="12" t="s">
        <v>27</v>
      </c>
      <c r="F95" s="11">
        <v>20000</v>
      </c>
      <c r="G95" s="11">
        <v>20000</v>
      </c>
      <c r="H95" s="12" t="str">
        <f t="shared" si="2"/>
        <v>开平市朝升卫浴有限公司2023年第十五届中国（阿联酋）贸易博览会20000</v>
      </c>
    </row>
    <row r="96" ht="42" spans="1:8">
      <c r="A96" s="4">
        <f>VLOOKUP(H96,Sheet6!$D:$E,2,FALSE)</f>
        <v>14</v>
      </c>
      <c r="B96" s="7">
        <v>14</v>
      </c>
      <c r="C96" s="8">
        <v>96</v>
      </c>
      <c r="D96" s="9" t="s">
        <v>107</v>
      </c>
      <c r="E96" s="12" t="s">
        <v>274</v>
      </c>
      <c r="F96" s="11">
        <v>20000</v>
      </c>
      <c r="G96" s="11">
        <v>20000</v>
      </c>
      <c r="H96" s="12" t="str">
        <f t="shared" si="2"/>
        <v>开平市东陶压铸卫浴有限公司(第27届）中国(上海)国际厨房、卫浴设施展览会20000</v>
      </c>
    </row>
    <row r="97" ht="42" spans="1:8">
      <c r="A97" s="4">
        <f>VLOOKUP(H97,Sheet6!$D:$E,2,FALSE)</f>
        <v>26</v>
      </c>
      <c r="B97" s="7">
        <v>26</v>
      </c>
      <c r="C97" s="8">
        <v>97</v>
      </c>
      <c r="D97" s="9" t="s">
        <v>97</v>
      </c>
      <c r="E97" s="12" t="s">
        <v>99</v>
      </c>
      <c r="F97" s="11">
        <v>20000</v>
      </c>
      <c r="G97" s="11">
        <v>20000</v>
      </c>
      <c r="H97" s="12" t="str">
        <f t="shared" ref="H97:H128" si="3">D97&amp;E97&amp;F97</f>
        <v>开平市宝来塑胶制品有限公司2023年12月7日-12月9日越南国际贸易展览会20000</v>
      </c>
    </row>
    <row r="98" ht="56" spans="1:8">
      <c r="A98" s="4">
        <f>VLOOKUP(H98,Sheet6!$D:$E,2,FALSE)</f>
        <v>27</v>
      </c>
      <c r="B98" s="7">
        <v>27</v>
      </c>
      <c r="C98" s="8">
        <v>98</v>
      </c>
      <c r="D98" s="15" t="s">
        <v>97</v>
      </c>
      <c r="E98" s="16" t="s">
        <v>562</v>
      </c>
      <c r="F98" s="11">
        <v>20000</v>
      </c>
      <c r="G98" s="11">
        <v>20000</v>
      </c>
      <c r="H98" s="12" t="str">
        <f t="shared" si="3"/>
        <v>开平市宝来塑胶制品有限公司2023年6月18日—6月20日 德国科隆园艺展览会            
      -SPOGA+GAFA 202320000</v>
      </c>
    </row>
    <row r="99" ht="28" spans="1:8">
      <c r="A99" s="4">
        <f>VLOOKUP(H99,Sheet6!$D:$E,2,FALSE)</f>
        <v>54</v>
      </c>
      <c r="B99" s="7">
        <v>54</v>
      </c>
      <c r="C99" s="8">
        <v>99</v>
      </c>
      <c r="D99" s="9" t="s">
        <v>290</v>
      </c>
      <c r="E99" s="12" t="s">
        <v>119</v>
      </c>
      <c r="F99" s="11">
        <v>40000</v>
      </c>
      <c r="G99" s="11">
        <v>40000</v>
      </c>
      <c r="H99" s="12" t="str">
        <f t="shared" si="3"/>
        <v>开平市澳佳卫浴有限公司第27届中国国际厨房、卫浴设施展览会40000</v>
      </c>
    </row>
    <row r="100" ht="42" spans="1:8">
      <c r="A100" s="4">
        <f>VLOOKUP(H100,Sheet6!$D:$E,2,FALSE)</f>
        <v>50</v>
      </c>
      <c r="B100" s="7">
        <v>50</v>
      </c>
      <c r="C100" s="8">
        <v>100</v>
      </c>
      <c r="D100" s="9" t="s">
        <v>148</v>
      </c>
      <c r="E100" s="12" t="s">
        <v>151</v>
      </c>
      <c r="F100" s="11">
        <v>40000</v>
      </c>
      <c r="G100" s="11">
        <v>40000</v>
      </c>
      <c r="H100" s="12" t="str">
        <f t="shared" si="3"/>
        <v>江门市一六八卫浴科技有限公司6月13日-6月15日-阿联酋-2023年第十四届中国（阿联酋）贸易博览会40000</v>
      </c>
    </row>
    <row r="101" ht="56" spans="1:8">
      <c r="A101" s="4">
        <f>VLOOKUP(H101,Sheet6!$D:$E,2,FALSE)</f>
        <v>49</v>
      </c>
      <c r="B101" s="7">
        <v>49</v>
      </c>
      <c r="C101" s="8">
        <v>101</v>
      </c>
      <c r="D101" s="9" t="s">
        <v>148</v>
      </c>
      <c r="E101" s="12" t="s">
        <v>150</v>
      </c>
      <c r="F101" s="11">
        <v>40000</v>
      </c>
      <c r="G101" s="11">
        <v>40000</v>
      </c>
      <c r="H101" s="12" t="str">
        <f t="shared" si="3"/>
        <v>江门市一六八卫浴科技有限公司12月19日-12月21日-阿联酋- 2023年第十五届中国（阿联酋）贸易展览会40000</v>
      </c>
    </row>
    <row r="102" ht="28" spans="1:8">
      <c r="A102" s="4">
        <f>VLOOKUP(H102,Sheet6!$D:$E,2,FALSE)</f>
        <v>30</v>
      </c>
      <c r="B102" s="7">
        <v>30</v>
      </c>
      <c r="C102" s="8">
        <v>102</v>
      </c>
      <c r="D102" s="9" t="s">
        <v>188</v>
      </c>
      <c r="E102" s="12" t="s">
        <v>298</v>
      </c>
      <c r="F102" s="11">
        <v>40000</v>
      </c>
      <c r="G102" s="11">
        <v>40000</v>
      </c>
      <c r="H102" s="12" t="str">
        <f t="shared" si="3"/>
        <v>开平市方剑卫浴有限公司CCEE全球跨境电商展览会（广州）40000</v>
      </c>
    </row>
    <row r="103" ht="42" spans="1:8">
      <c r="A103" s="4">
        <f>VLOOKUP(H103,Sheet6!$D:$E,2,FALSE)</f>
        <v>69</v>
      </c>
      <c r="B103" s="7">
        <v>69</v>
      </c>
      <c r="C103" s="8">
        <v>103</v>
      </c>
      <c r="D103" s="9" t="s">
        <v>190</v>
      </c>
      <c r="E103" s="12" t="s">
        <v>563</v>
      </c>
      <c r="F103" s="11">
        <v>20000</v>
      </c>
      <c r="G103" s="11">
        <v>20000</v>
      </c>
      <c r="H103" s="12" t="str">
        <f t="shared" si="3"/>
        <v>广东高盛卫浴科技有限公司2023年12月11日到13日2023年第十届中国（巴西）贸易博览会20000</v>
      </c>
    </row>
    <row r="104" ht="56" spans="1:8">
      <c r="A104" s="4">
        <f>VLOOKUP(H104,Sheet6!$D:$E,2,FALSE)</f>
        <v>5</v>
      </c>
      <c r="B104" s="7">
        <v>5</v>
      </c>
      <c r="C104" s="8">
        <v>104</v>
      </c>
      <c r="D104" s="9" t="s">
        <v>33</v>
      </c>
      <c r="E104" s="12" t="s">
        <v>35</v>
      </c>
      <c r="F104" s="11">
        <v>20000</v>
      </c>
      <c r="G104" s="11">
        <v>20000</v>
      </c>
      <c r="H104" s="12" t="str">
        <f t="shared" si="3"/>
        <v>开平市诺曼卫浴有限公司2023年09月20日-09月22日南非（约翰内斯堡）2023年第七届中国（南非）贸易博览会20000</v>
      </c>
    </row>
    <row r="105" ht="28" spans="1:8">
      <c r="A105" s="4">
        <f>VLOOKUP(H105,Sheet6!$D:$E,2,FALSE)</f>
        <v>8</v>
      </c>
      <c r="B105" s="7">
        <v>8</v>
      </c>
      <c r="C105" s="8">
        <v>105</v>
      </c>
      <c r="D105" s="9" t="s">
        <v>70</v>
      </c>
      <c r="E105" s="12" t="s">
        <v>242</v>
      </c>
      <c r="F105" s="11">
        <v>30000</v>
      </c>
      <c r="G105" s="11">
        <v>30000</v>
      </c>
      <c r="H105" s="12" t="str">
        <f t="shared" si="3"/>
        <v>开平市和洋洁具有限公司第 27 届中国国际厨房、卫浴设施展览会30000</v>
      </c>
    </row>
    <row r="106" ht="42" spans="1:8">
      <c r="A106" s="4">
        <f>VLOOKUP(H106,Sheet6!$D:$E,2,FALSE)</f>
        <v>11</v>
      </c>
      <c r="B106" s="7">
        <v>11</v>
      </c>
      <c r="C106" s="8">
        <v>106</v>
      </c>
      <c r="D106" s="9" t="s">
        <v>89</v>
      </c>
      <c r="E106" s="12" t="s">
        <v>242</v>
      </c>
      <c r="F106" s="11">
        <v>20000</v>
      </c>
      <c r="G106" s="11">
        <v>20000</v>
      </c>
      <c r="H106" s="12" t="str">
        <f t="shared" si="3"/>
        <v>开平市惠普卫浴实业有限公司第 27 届中国国际厨房、卫浴设施展览会20000</v>
      </c>
    </row>
    <row r="107" ht="56" spans="1:8">
      <c r="A107" s="4">
        <f>VLOOKUP(H107,Sheet6!$D:$E,2,FALSE)</f>
        <v>1</v>
      </c>
      <c r="B107" s="7">
        <v>1</v>
      </c>
      <c r="C107" s="17">
        <v>107</v>
      </c>
      <c r="D107" s="9" t="s">
        <v>16</v>
      </c>
      <c r="E107" s="12" t="s">
        <v>20</v>
      </c>
      <c r="F107" s="11">
        <v>17906</v>
      </c>
      <c r="G107" s="11">
        <v>17906</v>
      </c>
      <c r="H107" s="12" t="str">
        <f t="shared" si="3"/>
        <v>开平市锦强五金制品有限公司2024年6月13日-6月15日 迪拜世贸中心 2023年第十四届中国（阿联酋）贸易博览会17906</v>
      </c>
    </row>
    <row r="108" ht="28" spans="1:8">
      <c r="A108" s="4">
        <f>VLOOKUP(H108,Sheet6!$D:$E,2,FALSE)</f>
        <v>4</v>
      </c>
      <c r="B108" s="7">
        <v>4</v>
      </c>
      <c r="C108" s="8">
        <v>108</v>
      </c>
      <c r="D108" s="9" t="s">
        <v>46</v>
      </c>
      <c r="E108" s="12" t="s">
        <v>119</v>
      </c>
      <c r="F108" s="11">
        <v>40000</v>
      </c>
      <c r="G108" s="11">
        <v>40000</v>
      </c>
      <c r="H108" s="12" t="str">
        <f t="shared" si="3"/>
        <v>开平市亿展阀芯有限公司第27届中国国际厨房、卫浴设施展览会40000</v>
      </c>
    </row>
    <row r="109" ht="56" spans="1:8">
      <c r="A109" s="4">
        <f>VLOOKUP(H109,Sheet6!$D:$E,2,FALSE)</f>
        <v>16</v>
      </c>
      <c r="B109" s="7">
        <v>16</v>
      </c>
      <c r="C109" s="8">
        <v>109</v>
      </c>
      <c r="D109" s="9" t="s">
        <v>48</v>
      </c>
      <c r="E109" s="12" t="s">
        <v>564</v>
      </c>
      <c r="F109" s="11">
        <v>20000</v>
      </c>
      <c r="G109" s="11">
        <v>20000</v>
      </c>
      <c r="H109" s="12" t="str">
        <f t="shared" si="3"/>
        <v>开平市智康卫浴有限公司2023年11月23日-11月25日印尼（雅加达）2023年第五届中国（印尼）贸易博览会20000</v>
      </c>
    </row>
    <row r="110" ht="42" spans="1:8">
      <c r="A110" s="4">
        <f>VLOOKUP(H110,Sheet6!$D:$E,2,FALSE)</f>
        <v>44</v>
      </c>
      <c r="B110" s="7">
        <v>44</v>
      </c>
      <c r="C110" s="8">
        <v>110</v>
      </c>
      <c r="D110" s="9" t="s">
        <v>130</v>
      </c>
      <c r="E110" s="12" t="s">
        <v>132</v>
      </c>
      <c r="F110" s="11">
        <v>20000</v>
      </c>
      <c r="G110" s="11">
        <v>20000</v>
      </c>
      <c r="H110" s="12" t="str">
        <f t="shared" si="3"/>
        <v>开平市思华卫浴有限公司2023 年第十四届中国（阿联酋）贸易博览会20000</v>
      </c>
    </row>
    <row r="111" ht="42" spans="1:8">
      <c r="A111" s="4">
        <f>VLOOKUP(H111,Sheet6!$D:$E,2,FALSE)</f>
        <v>43</v>
      </c>
      <c r="B111" s="7">
        <v>43</v>
      </c>
      <c r="C111" s="8">
        <v>111</v>
      </c>
      <c r="D111" s="9" t="s">
        <v>124</v>
      </c>
      <c r="E111" s="12" t="s">
        <v>126</v>
      </c>
      <c r="F111" s="11">
        <v>40000</v>
      </c>
      <c r="G111" s="11">
        <v>40000</v>
      </c>
      <c r="H111" s="12" t="str">
        <f t="shared" si="3"/>
        <v>开平市叁拾玖度卫浴有限公司2023 年第十五届中国(阿联酋)贸易博览会40000</v>
      </c>
    </row>
    <row r="112" ht="28" spans="1:8">
      <c r="A112" s="4">
        <f>VLOOKUP(H112,Sheet6!$D:$E,2,FALSE)</f>
        <v>28</v>
      </c>
      <c r="B112" s="7">
        <v>28</v>
      </c>
      <c r="C112" s="8">
        <v>112</v>
      </c>
      <c r="D112" s="9" t="s">
        <v>176</v>
      </c>
      <c r="E112" s="12" t="s">
        <v>119</v>
      </c>
      <c r="F112" s="11">
        <v>40000</v>
      </c>
      <c r="G112" s="11">
        <v>40000</v>
      </c>
      <c r="H112" s="12" t="str">
        <f t="shared" si="3"/>
        <v>开平柏斯高卫浴有限公司第27届中国国际厨房、卫浴设施展览会40000</v>
      </c>
    </row>
    <row r="113" ht="42" spans="1:8">
      <c r="A113" s="4">
        <f>VLOOKUP(H113,Sheet6!$D:$E,2,FALSE)</f>
        <v>59</v>
      </c>
      <c r="B113" s="7">
        <v>59</v>
      </c>
      <c r="C113" s="8">
        <v>113</v>
      </c>
      <c r="D113" s="9" t="s">
        <v>171</v>
      </c>
      <c r="E113" s="12" t="s">
        <v>27</v>
      </c>
      <c r="F113" s="11">
        <v>20000</v>
      </c>
      <c r="G113" s="11">
        <v>20000</v>
      </c>
      <c r="H113" s="12" t="str">
        <f t="shared" si="3"/>
        <v>开平市奇迪科压铸卫浴有限公司2023年第十五届中国（阿联酋）贸易博览会20000</v>
      </c>
    </row>
    <row r="114" ht="42" spans="1:8">
      <c r="A114" s="4">
        <f>VLOOKUP(H114,Sheet6!$D:$E,2,FALSE)</f>
        <v>58</v>
      </c>
      <c r="B114" s="7">
        <v>58</v>
      </c>
      <c r="C114" s="8">
        <v>114</v>
      </c>
      <c r="D114" s="9" t="s">
        <v>171</v>
      </c>
      <c r="E114" s="12" t="s">
        <v>173</v>
      </c>
      <c r="F114" s="11">
        <v>20000</v>
      </c>
      <c r="G114" s="11">
        <v>20000</v>
      </c>
      <c r="H114" s="12" t="str">
        <f t="shared" si="3"/>
        <v>开平市奇迪科压铸卫浴有限公司2023年第十届中国（巴西）贸易博览会20000</v>
      </c>
    </row>
    <row r="115" ht="56" spans="1:8">
      <c r="A115" s="4">
        <f>VLOOKUP(H115,Sheet6!$D:$E,2,FALSE)</f>
        <v>17</v>
      </c>
      <c r="B115" s="7">
        <v>17</v>
      </c>
      <c r="C115" s="8">
        <v>115</v>
      </c>
      <c r="D115" s="9" t="s">
        <v>55</v>
      </c>
      <c r="E115" s="12" t="s">
        <v>57</v>
      </c>
      <c r="F115" s="11">
        <v>20000</v>
      </c>
      <c r="G115" s="11">
        <v>20000</v>
      </c>
      <c r="H115" s="12" t="str">
        <f t="shared" si="3"/>
        <v>开平市谛玛卫浴有限公司2023年12月19日-12月21日-阿联酋（迪拜）2023年第十五届中国（阿联酋）贸易博览会20000</v>
      </c>
    </row>
    <row r="116" ht="56" spans="1:8">
      <c r="A116" s="4">
        <f>VLOOKUP(H116,Sheet6!$D:$E,2,FALSE)</f>
        <v>18</v>
      </c>
      <c r="B116" s="7">
        <v>18</v>
      </c>
      <c r="C116" s="8">
        <v>116</v>
      </c>
      <c r="D116" s="9" t="s">
        <v>55</v>
      </c>
      <c r="E116" s="12" t="s">
        <v>62</v>
      </c>
      <c r="F116" s="11">
        <v>20000</v>
      </c>
      <c r="G116" s="11">
        <v>20000</v>
      </c>
      <c r="H116" s="12" t="str">
        <f t="shared" si="3"/>
        <v>开平市谛玛卫浴有限公司2023年12月5日-12月7日-墨西哥（墨西哥城）2023年第八届中国（墨西哥）贸易博览会20000</v>
      </c>
    </row>
    <row r="117" ht="28" spans="1:8">
      <c r="A117" s="4">
        <f>VLOOKUP(H117,Sheet6!$D:$E,2,FALSE)</f>
        <v>68</v>
      </c>
      <c r="B117" s="7">
        <v>68</v>
      </c>
      <c r="C117" s="8">
        <v>117</v>
      </c>
      <c r="D117" s="9" t="s">
        <v>350</v>
      </c>
      <c r="E117" s="12" t="s">
        <v>119</v>
      </c>
      <c r="F117" s="11">
        <v>40000</v>
      </c>
      <c r="G117" s="11">
        <v>40000</v>
      </c>
      <c r="H117" s="12" t="str">
        <f t="shared" si="3"/>
        <v>开平诺迪水暖器材有限公司第27届中国国际厨房、卫浴设施展览会40000</v>
      </c>
    </row>
    <row r="118" ht="28" spans="1:8">
      <c r="A118" s="4">
        <f>VLOOKUP(H118,Sheet6!$D:$E,2,FALSE)</f>
        <v>25</v>
      </c>
      <c r="B118" s="7">
        <v>25</v>
      </c>
      <c r="C118" s="8">
        <v>118</v>
      </c>
      <c r="D118" s="9" t="s">
        <v>79</v>
      </c>
      <c r="E118" s="12" t="s">
        <v>42</v>
      </c>
      <c r="F118" s="11">
        <v>20000</v>
      </c>
      <c r="G118" s="11">
        <v>20000</v>
      </c>
      <c r="H118" s="12" t="str">
        <f t="shared" si="3"/>
        <v>江门市凯逸卫浴有限公司2023年第四届中国（印尼）贸易博览会20000</v>
      </c>
    </row>
    <row r="119" ht="28" spans="1:8">
      <c r="A119" s="4">
        <f>VLOOKUP(H119,Sheet6!$D:$E,2,FALSE)</f>
        <v>24</v>
      </c>
      <c r="B119" s="7">
        <v>24</v>
      </c>
      <c r="C119" s="8">
        <v>119</v>
      </c>
      <c r="D119" s="9" t="s">
        <v>79</v>
      </c>
      <c r="E119" s="12" t="s">
        <v>565</v>
      </c>
      <c r="F119" s="11">
        <v>20000</v>
      </c>
      <c r="G119" s="11">
        <v>20000</v>
      </c>
      <c r="H119" s="12" t="str">
        <f t="shared" si="3"/>
        <v>江门市凯逸卫浴有限公司2023越南胡志明市国际建材展览会20000</v>
      </c>
    </row>
    <row r="120" ht="42" spans="1:8">
      <c r="A120" s="4">
        <f>VLOOKUP(H120,Sheet6!$D:$E,2,FALSE)</f>
        <v>73</v>
      </c>
      <c r="B120" s="7">
        <v>73</v>
      </c>
      <c r="C120" s="8">
        <v>120</v>
      </c>
      <c r="D120" s="9" t="s">
        <v>198</v>
      </c>
      <c r="E120" s="12" t="s">
        <v>395</v>
      </c>
      <c r="F120" s="11">
        <v>40000</v>
      </c>
      <c r="G120" s="11">
        <v>40000</v>
      </c>
      <c r="H120" s="12" t="str">
        <f t="shared" si="3"/>
        <v>开平市达豪日化科技有限公司2023年7月20-22日-上海-第116届中国日用百货商品交易会40000</v>
      </c>
    </row>
    <row r="121" ht="42" spans="1:8">
      <c r="A121" s="4">
        <f>VLOOKUP(H121,Sheet6!$D:$E,2,FALSE)</f>
        <v>74</v>
      </c>
      <c r="B121" s="7">
        <v>74</v>
      </c>
      <c r="C121" s="8">
        <v>121</v>
      </c>
      <c r="D121" s="9" t="s">
        <v>198</v>
      </c>
      <c r="E121" s="12" t="s">
        <v>205</v>
      </c>
      <c r="F121" s="11">
        <v>20000</v>
      </c>
      <c r="G121" s="11">
        <v>20000</v>
      </c>
      <c r="H121" s="12" t="str">
        <f t="shared" si="3"/>
        <v>开平市达豪日化科技有限公司2023年12月19-21日-迪拜-第十五届中国(阿联酋)贸易博览会20000</v>
      </c>
    </row>
    <row r="122" ht="42" spans="1:8">
      <c r="A122" s="4">
        <f>VLOOKUP(H122,Sheet6!$D:$E,2,FALSE)</f>
        <v>80</v>
      </c>
      <c r="B122" s="7">
        <v>80</v>
      </c>
      <c r="C122" s="8">
        <v>122</v>
      </c>
      <c r="D122" s="9" t="s">
        <v>398</v>
      </c>
      <c r="E122" s="12" t="s">
        <v>119</v>
      </c>
      <c r="F122" s="11">
        <v>20000</v>
      </c>
      <c r="G122" s="11">
        <v>20000</v>
      </c>
      <c r="H122" s="12" t="str">
        <f t="shared" si="3"/>
        <v>开平太平洋卫浴实业有限公司第27届中国国际厨房、卫浴设施展览会20000</v>
      </c>
    </row>
    <row r="123" ht="42" spans="1:8">
      <c r="A123" s="4">
        <f>VLOOKUP(H123,Sheet6!$D:$E,2,FALSE)</f>
        <v>123</v>
      </c>
      <c r="B123" s="7">
        <v>123</v>
      </c>
      <c r="C123" s="8">
        <v>123</v>
      </c>
      <c r="D123" s="9" t="s">
        <v>453</v>
      </c>
      <c r="E123" s="10" t="s">
        <v>517</v>
      </c>
      <c r="F123" s="11">
        <v>2100</v>
      </c>
      <c r="G123" s="11">
        <v>2100</v>
      </c>
      <c r="H123" s="12" t="str">
        <f t="shared" si="3"/>
        <v>开平市安迪卫浴实业有限公司2023年1月至12月中国出口信用保险公司资信服务2100</v>
      </c>
    </row>
    <row r="124" ht="42" spans="1:8">
      <c r="A124" s="4">
        <f>VLOOKUP(H124,Sheet6!$D:$E,2,FALSE)</f>
        <v>57</v>
      </c>
      <c r="B124" s="7">
        <v>57</v>
      </c>
      <c r="C124" s="8">
        <v>124</v>
      </c>
      <c r="D124" s="9" t="s">
        <v>166</v>
      </c>
      <c r="E124" s="12" t="s">
        <v>27</v>
      </c>
      <c r="F124" s="11">
        <v>20000</v>
      </c>
      <c r="G124" s="11">
        <v>20000</v>
      </c>
      <c r="H124" s="12" t="str">
        <f t="shared" si="3"/>
        <v>开平市海宏卫浴实业有限公司2023年第十五届中国（阿联酋）贸易博览会20000</v>
      </c>
    </row>
    <row r="125" ht="42" spans="1:8">
      <c r="A125" s="4">
        <f>VLOOKUP(H125,Sheet6!$D:$E,2,FALSE)</f>
        <v>134</v>
      </c>
      <c r="B125" s="7">
        <v>134</v>
      </c>
      <c r="C125" s="8">
        <v>125</v>
      </c>
      <c r="D125" s="9" t="s">
        <v>490</v>
      </c>
      <c r="E125" s="10" t="s">
        <v>517</v>
      </c>
      <c r="F125" s="11">
        <v>400</v>
      </c>
      <c r="G125" s="11">
        <v>400</v>
      </c>
      <c r="H125" s="12" t="str">
        <f t="shared" si="3"/>
        <v>开平市天雅塑料实业有限公司2023年1月至12月中国出口信用保险公司资信服务400</v>
      </c>
    </row>
    <row r="126" ht="42" spans="1:8">
      <c r="A126" s="4">
        <f>VLOOKUP(H126,Sheet6!$D:$E,2,FALSE)</f>
        <v>135</v>
      </c>
      <c r="B126" s="7">
        <v>135</v>
      </c>
      <c r="C126" s="8">
        <v>126</v>
      </c>
      <c r="D126" s="9" t="s">
        <v>539</v>
      </c>
      <c r="E126" s="10" t="s">
        <v>517</v>
      </c>
      <c r="F126" s="11">
        <v>400</v>
      </c>
      <c r="G126" s="11">
        <v>400</v>
      </c>
      <c r="H126" s="12" t="str">
        <f t="shared" si="3"/>
        <v>开平市炜华制衣有限公司2023年1月至12月中国出口信用保险公司资信服务400</v>
      </c>
    </row>
    <row r="127" ht="56" spans="1:8">
      <c r="A127" s="4">
        <f>VLOOKUP(H127,Sheet6!$D:$E,2,FALSE)</f>
        <v>52</v>
      </c>
      <c r="B127" s="7">
        <v>52</v>
      </c>
      <c r="C127" s="8">
        <v>127</v>
      </c>
      <c r="D127" s="9" t="s">
        <v>156</v>
      </c>
      <c r="E127" s="12" t="s">
        <v>158</v>
      </c>
      <c r="F127" s="11">
        <v>20000</v>
      </c>
      <c r="G127" s="11">
        <v>20000</v>
      </c>
      <c r="H127" s="12" t="str">
        <f t="shared" si="3"/>
        <v>江门锦鼎金属制品实业有限公司2023年6月13日-6月15日迪拜2023年第十四届中国（阿联酋）贸易博览会（春季展）20000</v>
      </c>
    </row>
    <row r="128" ht="42" spans="1:8">
      <c r="A128" s="4">
        <f>VLOOKUP(H128,Sheet6!$D:$E,2,FALSE)</f>
        <v>23</v>
      </c>
      <c r="B128" s="7">
        <v>23</v>
      </c>
      <c r="C128" s="8">
        <v>128</v>
      </c>
      <c r="D128" s="9" t="s">
        <v>79</v>
      </c>
      <c r="E128" s="12" t="s">
        <v>27</v>
      </c>
      <c r="F128" s="11">
        <v>20000</v>
      </c>
      <c r="G128" s="11">
        <v>20000</v>
      </c>
      <c r="H128" s="12" t="str">
        <f t="shared" si="3"/>
        <v>江门市凯逸卫浴有限公司2023年第十五届中国（阿联酋）贸易博览会20000</v>
      </c>
    </row>
    <row r="129" ht="42" spans="1:8">
      <c r="A129" s="4">
        <f>VLOOKUP(H129,Sheet6!$D:$E,2,FALSE)</f>
        <v>101</v>
      </c>
      <c r="B129" s="7">
        <v>101</v>
      </c>
      <c r="C129" s="8">
        <v>129</v>
      </c>
      <c r="D129" s="9" t="s">
        <v>476</v>
      </c>
      <c r="E129" s="12" t="s">
        <v>426</v>
      </c>
      <c r="F129" s="13">
        <v>3126.11</v>
      </c>
      <c r="G129" s="11">
        <v>3126.11</v>
      </c>
      <c r="H129" s="12" t="str">
        <f t="shared" ref="H129:H138" si="4">D129&amp;E129&amp;F129</f>
        <v>开平市骏源进出口贸易有限公司2023年1月至12月短期进出口信用保险项目3126.11</v>
      </c>
    </row>
    <row r="130" ht="42" spans="1:8">
      <c r="A130" s="4">
        <f>VLOOKUP(H130,Sheet6!$D:$E,2,FALSE)</f>
        <v>130</v>
      </c>
      <c r="B130" s="7">
        <v>130</v>
      </c>
      <c r="C130" s="8">
        <v>130</v>
      </c>
      <c r="D130" s="9" t="s">
        <v>476</v>
      </c>
      <c r="E130" s="10" t="s">
        <v>517</v>
      </c>
      <c r="F130" s="11">
        <v>400</v>
      </c>
      <c r="G130" s="14">
        <v>400</v>
      </c>
      <c r="H130" s="12" t="str">
        <f t="shared" si="4"/>
        <v>开平市骏源进出口贸易有限公司2023年1月至12月中国出口信用保险公司资信服务400</v>
      </c>
    </row>
    <row r="131" ht="56" spans="1:8">
      <c r="A131" s="4">
        <f>VLOOKUP(H131,Sheet6!$D:$E,2,FALSE)</f>
        <v>56</v>
      </c>
      <c r="B131" s="7">
        <v>56</v>
      </c>
      <c r="C131" s="8">
        <v>132</v>
      </c>
      <c r="D131" s="9" t="s">
        <v>162</v>
      </c>
      <c r="E131" s="12" t="s">
        <v>165</v>
      </c>
      <c r="F131" s="11">
        <v>20000</v>
      </c>
      <c r="G131" s="11">
        <v>20000</v>
      </c>
      <c r="H131" s="12" t="str">
        <f t="shared" si="4"/>
        <v>江门市德美佳厨具有限公司2023年6月13日-6月15日-阿联酋（迪拜）-第十四届中国(阿联酋)贸易博览会20000</v>
      </c>
    </row>
    <row r="132" ht="42" spans="1:8">
      <c r="A132" s="4">
        <f>VLOOKUP(H132,Sheet6!$D:$E,2,FALSE)</f>
        <v>92</v>
      </c>
      <c r="B132" s="7">
        <v>92</v>
      </c>
      <c r="C132" s="8">
        <v>133</v>
      </c>
      <c r="D132" s="9" t="s">
        <v>176</v>
      </c>
      <c r="E132" s="12" t="s">
        <v>426</v>
      </c>
      <c r="F132" s="13">
        <v>5987.95</v>
      </c>
      <c r="G132" s="11">
        <v>5987.95</v>
      </c>
      <c r="H132" s="12" t="str">
        <f t="shared" si="4"/>
        <v>开平柏斯高卫浴有限公司2023年1月至12月短期进出口信用保险项目5987.95</v>
      </c>
    </row>
    <row r="133" ht="56" spans="1:8">
      <c r="A133" s="4">
        <f>VLOOKUP(H133,Sheet6!$D:$E,2,FALSE)</f>
        <v>79</v>
      </c>
      <c r="B133" s="7">
        <v>79</v>
      </c>
      <c r="C133" s="8">
        <v>134</v>
      </c>
      <c r="D133" s="9" t="s">
        <v>218</v>
      </c>
      <c r="E133" s="12" t="s">
        <v>566</v>
      </c>
      <c r="F133" s="11">
        <v>20000</v>
      </c>
      <c r="G133" s="11">
        <v>20000</v>
      </c>
      <c r="H133" s="12" t="str">
        <f t="shared" si="4"/>
        <v>开平市卓阳卫浴实业有限公司2023年12月19日-12月21日阿拉伯联合酋长国（迪拜）2023年第十五届中国（阿联酋）贸易博览会20000</v>
      </c>
    </row>
    <row r="134" ht="42" spans="1:8">
      <c r="A134" s="4">
        <f>VLOOKUP(H134,Sheet6!$D:$E,2,FALSE)</f>
        <v>113</v>
      </c>
      <c r="B134" s="7">
        <v>113</v>
      </c>
      <c r="C134" s="8">
        <v>135</v>
      </c>
      <c r="D134" s="9" t="s">
        <v>31</v>
      </c>
      <c r="E134" s="10" t="s">
        <v>517</v>
      </c>
      <c r="F134" s="11">
        <v>19200</v>
      </c>
      <c r="G134" s="11">
        <v>19200</v>
      </c>
      <c r="H134" s="12" t="str">
        <f t="shared" si="4"/>
        <v>广东华艺卫浴实业有限公司2023年1月至12月中国出口信用保险公司资信服务19200</v>
      </c>
    </row>
    <row r="135" ht="42" spans="1:8">
      <c r="A135" s="4">
        <f>VLOOKUP(H135,Sheet6!$D:$E,2,FALSE)</f>
        <v>86</v>
      </c>
      <c r="B135" s="7">
        <v>86</v>
      </c>
      <c r="C135" s="8">
        <v>136</v>
      </c>
      <c r="D135" s="9" t="s">
        <v>31</v>
      </c>
      <c r="E135" s="12" t="s">
        <v>426</v>
      </c>
      <c r="F135" s="13">
        <v>149473.61</v>
      </c>
      <c r="G135" s="11">
        <v>149473.61</v>
      </c>
      <c r="H135" s="12" t="str">
        <f t="shared" si="4"/>
        <v>广东华艺卫浴实业有限公司2023年1月至12月短期进出口信用保险项目149473.61</v>
      </c>
    </row>
    <row r="136" ht="28" spans="1:8">
      <c r="A136" s="4">
        <f>VLOOKUP(H136,Sheet6!$D:$E,2,FALSE)</f>
        <v>2</v>
      </c>
      <c r="B136" s="7">
        <v>2</v>
      </c>
      <c r="C136" s="17">
        <v>137</v>
      </c>
      <c r="D136" s="9" t="s">
        <v>230</v>
      </c>
      <c r="E136" s="12" t="s">
        <v>119</v>
      </c>
      <c r="F136" s="11">
        <v>40000</v>
      </c>
      <c r="G136" s="14">
        <v>40000</v>
      </c>
      <c r="H136" s="12" t="str">
        <f t="shared" si="4"/>
        <v>开平市预发卫浴有限公司第27届中国国际厨房、卫浴设施展览会40000</v>
      </c>
    </row>
    <row r="137" ht="56" spans="1:8">
      <c r="A137" s="4">
        <f>VLOOKUP(H137,Sheet6!$D:$E,2,FALSE)</f>
        <v>48</v>
      </c>
      <c r="B137" s="7">
        <v>48</v>
      </c>
      <c r="C137" s="8">
        <v>137</v>
      </c>
      <c r="D137" s="9" t="s">
        <v>141</v>
      </c>
      <c r="E137" s="12" t="s">
        <v>567</v>
      </c>
      <c r="F137" s="11">
        <v>40000</v>
      </c>
      <c r="G137" s="14">
        <v>40000</v>
      </c>
      <c r="H137" s="12" t="str">
        <f t="shared" si="4"/>
        <v>广东粤轻卫浴科技有限公司2023年12月19日-12月21日阿联酋 (迪拜)
2023年第十五届中国 (阿联酋) 贸易博览会40000</v>
      </c>
    </row>
    <row r="138" ht="42" spans="1:8">
      <c r="A138" s="4">
        <f>VLOOKUP(H138,Sheet6!$D:$E,2,FALSE)</f>
        <v>111</v>
      </c>
      <c r="B138" s="7">
        <v>111</v>
      </c>
      <c r="C138" s="8">
        <v>138</v>
      </c>
      <c r="D138" s="9" t="s">
        <v>507</v>
      </c>
      <c r="E138" s="12" t="s">
        <v>426</v>
      </c>
      <c r="F138" s="13">
        <v>3440</v>
      </c>
      <c r="G138" s="11">
        <v>3440</v>
      </c>
      <c r="H138" s="12" t="str">
        <f t="shared" si="4"/>
        <v>银都拉玛（开平）高性能纤维有限公司2023年1月至12月短期进出口信用保险项目3440</v>
      </c>
    </row>
  </sheetData>
  <sortState ref="A1:H139">
    <sortCondition ref="C1:C139"/>
  </sortState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0"/>
  <sheetViews>
    <sheetView topLeftCell="A124" workbookViewId="0">
      <selection activeCell="B153" sqref="B153"/>
    </sheetView>
  </sheetViews>
  <sheetFormatPr defaultColWidth="9" defaultRowHeight="14" outlineLevelCol="4"/>
  <cols>
    <col min="1" max="1" width="33.6636363636364" customWidth="1"/>
    <col min="2" max="2" width="35.7818181818182" style="1" customWidth="1"/>
    <col min="3" max="3" width="12.3363636363636" style="2" customWidth="1"/>
    <col min="4" max="4" width="43" style="1" customWidth="1"/>
    <col min="5" max="5" width="5.55454545454545" style="3" customWidth="1"/>
  </cols>
  <sheetData>
    <row r="2" ht="42" spans="1:5">
      <c r="A2" t="s">
        <v>16</v>
      </c>
      <c r="B2" s="1" t="s">
        <v>20</v>
      </c>
      <c r="C2" s="2">
        <v>17906</v>
      </c>
      <c r="D2" s="1" t="str">
        <f>A2&amp;B2&amp;C2</f>
        <v>开平市锦强五金制品有限公司2024年6月13日-6月15日 迪拜世贸中心 2023年第十四届中国（阿联酋）贸易博览会17906</v>
      </c>
      <c r="E2" s="3">
        <v>1</v>
      </c>
    </row>
    <row r="3" ht="28" spans="1:5">
      <c r="A3" t="s">
        <v>230</v>
      </c>
      <c r="B3" s="1" t="s">
        <v>119</v>
      </c>
      <c r="C3" s="2">
        <v>40000</v>
      </c>
      <c r="D3" s="1" t="str">
        <f t="shared" ref="D3:D66" si="0">A3&amp;B3&amp;C3</f>
        <v>开平市预发卫浴有限公司第27届中国国际厨房、卫浴设施展览会40000</v>
      </c>
      <c r="E3" s="3">
        <v>2</v>
      </c>
    </row>
    <row r="4" ht="28" spans="1:5">
      <c r="A4" t="s">
        <v>25</v>
      </c>
      <c r="B4" s="1" t="s">
        <v>27</v>
      </c>
      <c r="C4" s="2">
        <v>20000</v>
      </c>
      <c r="D4" s="1" t="str">
        <f t="shared" si="0"/>
        <v>开平市朝升卫浴有限公司2023年第十五届中国（阿联酋）贸易博览会20000</v>
      </c>
      <c r="E4" s="3">
        <v>3</v>
      </c>
    </row>
    <row r="5" ht="28" spans="1:5">
      <c r="A5" t="s">
        <v>46</v>
      </c>
      <c r="B5" s="1" t="s">
        <v>119</v>
      </c>
      <c r="C5" s="2">
        <v>40000</v>
      </c>
      <c r="D5" s="1" t="str">
        <f t="shared" si="0"/>
        <v>开平市亿展阀芯有限公司第27届中国国际厨房、卫浴设施展览会40000</v>
      </c>
      <c r="E5" s="3">
        <v>4</v>
      </c>
    </row>
    <row r="6" ht="42" spans="1:5">
      <c r="A6" t="s">
        <v>33</v>
      </c>
      <c r="B6" s="1" t="s">
        <v>35</v>
      </c>
      <c r="C6" s="2">
        <v>20000</v>
      </c>
      <c r="D6" s="1" t="str">
        <f t="shared" si="0"/>
        <v>开平市诺曼卫浴有限公司2023年09月20日-09月22日南非（约翰内斯堡）2023年第七届中国（南非）贸易博览会20000</v>
      </c>
      <c r="E6" s="3">
        <v>5</v>
      </c>
    </row>
    <row r="7" ht="28" spans="1:5">
      <c r="A7" t="s">
        <v>40</v>
      </c>
      <c r="B7" s="1" t="s">
        <v>42</v>
      </c>
      <c r="C7" s="2">
        <v>20000</v>
      </c>
      <c r="D7" s="1" t="str">
        <f t="shared" si="0"/>
        <v>开平市新明光五金制品有限公司2023年第四届中国（印尼）贸易博览会20000</v>
      </c>
      <c r="E7" s="3">
        <v>6</v>
      </c>
    </row>
    <row r="8" ht="28" spans="1:5">
      <c r="A8" t="s">
        <v>40</v>
      </c>
      <c r="B8" s="1" t="s">
        <v>119</v>
      </c>
      <c r="C8" s="2">
        <v>20000</v>
      </c>
      <c r="D8" s="1" t="str">
        <f t="shared" si="0"/>
        <v>开平市新明光五金制品有限公司第27届中国国际厨房、卫浴设施展览会20000</v>
      </c>
      <c r="E8" s="3">
        <v>7</v>
      </c>
    </row>
    <row r="9" ht="28" spans="1:5">
      <c r="A9" t="s">
        <v>70</v>
      </c>
      <c r="B9" s="1" t="s">
        <v>242</v>
      </c>
      <c r="C9" s="2">
        <v>30000</v>
      </c>
      <c r="D9" s="1" t="str">
        <f t="shared" si="0"/>
        <v>开平市和洋洁具有限公司第 27 届中国国际厨房、卫浴设施展览会30000</v>
      </c>
      <c r="E9" s="3">
        <v>8</v>
      </c>
    </row>
    <row r="10" ht="28" spans="1:5">
      <c r="A10" t="s">
        <v>77</v>
      </c>
      <c r="B10" s="1" t="s">
        <v>119</v>
      </c>
      <c r="C10" s="2">
        <v>40000</v>
      </c>
      <c r="D10" s="1" t="str">
        <f t="shared" si="0"/>
        <v>开平力蒲卫浴有限公司第27届中国国际厨房、卫浴设施展览会40000</v>
      </c>
      <c r="E10" s="3">
        <v>9</v>
      </c>
    </row>
    <row r="11" ht="28" spans="1:5">
      <c r="A11" t="s">
        <v>84</v>
      </c>
      <c r="B11" s="1" t="s">
        <v>119</v>
      </c>
      <c r="C11" s="2">
        <v>40000</v>
      </c>
      <c r="D11" s="1" t="str">
        <f t="shared" si="0"/>
        <v>开平市金特卫浴有限公司第27届中国国际厨房、卫浴设施展览会40000</v>
      </c>
      <c r="E11" s="3">
        <v>10</v>
      </c>
    </row>
    <row r="12" ht="28" spans="1:5">
      <c r="A12" t="s">
        <v>89</v>
      </c>
      <c r="B12" s="1" t="s">
        <v>242</v>
      </c>
      <c r="C12" s="2">
        <v>20000</v>
      </c>
      <c r="D12" s="1" t="str">
        <f t="shared" si="0"/>
        <v>开平市惠普卫浴实业有限公司第 27 届中国国际厨房、卫浴设施展览会20000</v>
      </c>
      <c r="E12" s="3">
        <v>11</v>
      </c>
    </row>
    <row r="13" ht="28" spans="1:5">
      <c r="A13" t="s">
        <v>95</v>
      </c>
      <c r="B13" s="1" t="s">
        <v>119</v>
      </c>
      <c r="C13" s="2">
        <v>20000</v>
      </c>
      <c r="D13" s="1" t="str">
        <f t="shared" si="0"/>
        <v>开平市力泰五金制品有限公司第27届中国国际厨房、卫浴设施展览会20000</v>
      </c>
      <c r="E13" s="3">
        <v>12</v>
      </c>
    </row>
    <row r="14" ht="28" spans="1:5">
      <c r="A14" t="s">
        <v>102</v>
      </c>
      <c r="B14" s="1" t="s">
        <v>119</v>
      </c>
      <c r="C14" s="2">
        <v>40000</v>
      </c>
      <c r="D14" s="1" t="str">
        <f t="shared" si="0"/>
        <v>广东顶尖管业科技有限公司第27届中国国际厨房、卫浴设施展览会40000</v>
      </c>
      <c r="E14" s="3">
        <v>13</v>
      </c>
    </row>
    <row r="15" ht="28" spans="1:5">
      <c r="A15" t="s">
        <v>107</v>
      </c>
      <c r="B15" s="1" t="s">
        <v>274</v>
      </c>
      <c r="C15" s="2">
        <v>20000</v>
      </c>
      <c r="D15" s="1" t="str">
        <f t="shared" si="0"/>
        <v>开平市东陶压铸卫浴有限公司(第27届）中国(上海)国际厨房、卫浴设施展览会20000</v>
      </c>
      <c r="E15" s="3">
        <v>14</v>
      </c>
    </row>
    <row r="16" ht="28" spans="1:5">
      <c r="A16" t="s">
        <v>115</v>
      </c>
      <c r="B16" s="1" t="s">
        <v>119</v>
      </c>
      <c r="C16" s="2">
        <v>40000</v>
      </c>
      <c r="D16" s="1" t="str">
        <f t="shared" si="0"/>
        <v>开平市汉玛克卫浴有限公司第27届中国国际厨房、卫浴设施展览会40000</v>
      </c>
      <c r="E16" s="3">
        <v>15</v>
      </c>
    </row>
    <row r="17" ht="42" spans="1:5">
      <c r="A17" t="s">
        <v>48</v>
      </c>
      <c r="B17" s="1" t="s">
        <v>564</v>
      </c>
      <c r="C17" s="2">
        <v>20000</v>
      </c>
      <c r="D17" s="1" t="str">
        <f t="shared" si="0"/>
        <v>开平市智康卫浴有限公司2023年11月23日-11月25日印尼（雅加达）2023年第五届中国（印尼）贸易博览会20000</v>
      </c>
      <c r="E17" s="3">
        <v>16</v>
      </c>
    </row>
    <row r="18" ht="42" spans="1:5">
      <c r="A18" t="s">
        <v>55</v>
      </c>
      <c r="B18" s="1" t="s">
        <v>57</v>
      </c>
      <c r="C18" s="2">
        <v>20000</v>
      </c>
      <c r="D18" s="1" t="str">
        <f t="shared" si="0"/>
        <v>开平市谛玛卫浴有限公司2023年12月19日-12月21日-阿联酋（迪拜）2023年第十五届中国（阿联酋）贸易博览会20000</v>
      </c>
      <c r="E18" s="3">
        <v>17</v>
      </c>
    </row>
    <row r="19" ht="42" spans="1:5">
      <c r="A19" t="s">
        <v>55</v>
      </c>
      <c r="B19" s="1" t="s">
        <v>62</v>
      </c>
      <c r="C19" s="2">
        <v>20000</v>
      </c>
      <c r="D19" s="1" t="str">
        <f t="shared" si="0"/>
        <v>开平市谛玛卫浴有限公司2023年12月5日-12月7日-墨西哥（墨西哥城）2023年第八届中国（墨西哥）贸易博览会20000</v>
      </c>
      <c r="E19" s="3">
        <v>18</v>
      </c>
    </row>
    <row r="20" ht="28" spans="1:5">
      <c r="A20" t="s">
        <v>139</v>
      </c>
      <c r="B20" s="1" t="s">
        <v>119</v>
      </c>
      <c r="C20" s="2">
        <v>40000</v>
      </c>
      <c r="D20" s="1" t="str">
        <f t="shared" si="0"/>
        <v>开平市嘉恩卫浴有限公司第27届中国国际厨房、卫浴设施展览会40000</v>
      </c>
      <c r="E20" s="3">
        <v>19</v>
      </c>
    </row>
    <row r="21" ht="42" spans="1:5">
      <c r="A21" t="s">
        <v>64</v>
      </c>
      <c r="B21" s="1" t="s">
        <v>280</v>
      </c>
      <c r="C21" s="2">
        <v>10000</v>
      </c>
      <c r="D21" s="1" t="str">
        <f t="shared" si="0"/>
        <v>开平市领雅厨卫有限公司2023年8月18日-8月20日-中国（广州）-中国跨境电商交易会（秋季）10000</v>
      </c>
      <c r="E21" s="3">
        <v>20</v>
      </c>
    </row>
    <row r="22" ht="28" spans="1:5">
      <c r="A22" t="s">
        <v>64</v>
      </c>
      <c r="B22" s="1" t="s">
        <v>66</v>
      </c>
      <c r="C22" s="2">
        <v>20000</v>
      </c>
      <c r="D22" s="1" t="str">
        <f t="shared" si="0"/>
        <v>开平市领雅厨卫有限公司2023年第十届中国（巴西）贸易博览会（秋季展）20000</v>
      </c>
      <c r="E22" s="3">
        <v>21</v>
      </c>
    </row>
    <row r="23" ht="28" spans="1:5">
      <c r="A23" t="s">
        <v>72</v>
      </c>
      <c r="B23" s="1" t="s">
        <v>27</v>
      </c>
      <c r="C23" s="2">
        <v>20000</v>
      </c>
      <c r="D23" s="1" t="str">
        <f t="shared" si="0"/>
        <v>开平市伯源卫浴有限公司2023年第十五届中国（阿联酋）贸易博览会20000</v>
      </c>
      <c r="E23" s="3">
        <v>22</v>
      </c>
    </row>
    <row r="24" ht="28" spans="1:5">
      <c r="A24" t="s">
        <v>79</v>
      </c>
      <c r="B24" s="1" t="s">
        <v>27</v>
      </c>
      <c r="C24" s="2">
        <v>20000</v>
      </c>
      <c r="D24" s="1" t="str">
        <f t="shared" si="0"/>
        <v>江门市凯逸卫浴有限公司2023年第十五届中国（阿联酋）贸易博览会20000</v>
      </c>
      <c r="E24" s="3">
        <v>23</v>
      </c>
    </row>
    <row r="25" ht="28" spans="1:5">
      <c r="A25" t="s">
        <v>79</v>
      </c>
      <c r="B25" s="1" t="s">
        <v>565</v>
      </c>
      <c r="C25" s="2">
        <v>20000</v>
      </c>
      <c r="D25" s="1" t="str">
        <f t="shared" si="0"/>
        <v>江门市凯逸卫浴有限公司2023越南胡志明市国际建材展览会20000</v>
      </c>
      <c r="E25" s="3">
        <v>24</v>
      </c>
    </row>
    <row r="26" ht="28" spans="1:5">
      <c r="A26" t="s">
        <v>79</v>
      </c>
      <c r="B26" s="1" t="s">
        <v>42</v>
      </c>
      <c r="C26" s="2">
        <v>20000</v>
      </c>
      <c r="D26" s="1" t="str">
        <f t="shared" si="0"/>
        <v>江门市凯逸卫浴有限公司2023年第四届中国（印尼）贸易博览会20000</v>
      </c>
      <c r="E26" s="3">
        <v>25</v>
      </c>
    </row>
    <row r="27" ht="28" spans="1:5">
      <c r="A27" t="s">
        <v>97</v>
      </c>
      <c r="B27" s="1" t="s">
        <v>99</v>
      </c>
      <c r="C27" s="2">
        <v>20000</v>
      </c>
      <c r="D27" s="1" t="str">
        <f t="shared" si="0"/>
        <v>开平市宝来塑胶制品有限公司2023年12月7日-12月9日越南国际贸易展览会20000</v>
      </c>
      <c r="E27" s="3">
        <v>26</v>
      </c>
    </row>
    <row r="28" ht="42" spans="1:5">
      <c r="A28" t="s">
        <v>97</v>
      </c>
      <c r="B28" s="1" t="s">
        <v>562</v>
      </c>
      <c r="C28" s="2">
        <v>20000</v>
      </c>
      <c r="D28" s="1" t="str">
        <f t="shared" si="0"/>
        <v>开平市宝来塑胶制品有限公司2023年6月18日—6月20日 德国科隆园艺展览会            
      -SPOGA+GAFA 202320000</v>
      </c>
      <c r="E28" s="3">
        <v>27</v>
      </c>
    </row>
    <row r="29" ht="28" spans="1:5">
      <c r="A29" t="s">
        <v>176</v>
      </c>
      <c r="B29" s="1" t="s">
        <v>119</v>
      </c>
      <c r="C29" s="2">
        <v>40000</v>
      </c>
      <c r="D29" s="1" t="str">
        <f t="shared" si="0"/>
        <v>开平柏斯高卫浴有限公司第27届中国国际厨房、卫浴设施展览会40000</v>
      </c>
      <c r="E29" s="3">
        <v>28</v>
      </c>
    </row>
    <row r="30" ht="28" spans="1:5">
      <c r="A30" t="s">
        <v>182</v>
      </c>
      <c r="B30" s="1" t="s">
        <v>119</v>
      </c>
      <c r="C30" s="2">
        <v>40000</v>
      </c>
      <c r="D30" s="1" t="str">
        <f t="shared" si="0"/>
        <v>开平市凯赛德水暖配件有限公司第27届中国国际厨房、卫浴设施展览会40000</v>
      </c>
      <c r="E30" s="3">
        <v>29</v>
      </c>
    </row>
    <row r="31" ht="28" spans="1:5">
      <c r="A31" t="s">
        <v>188</v>
      </c>
      <c r="B31" s="1" t="s">
        <v>298</v>
      </c>
      <c r="C31" s="2">
        <v>40000</v>
      </c>
      <c r="D31" s="1" t="str">
        <f t="shared" si="0"/>
        <v>开平市方剑卫浴有限公司CCEE全球跨境电商展览会（广州）40000</v>
      </c>
      <c r="E31" s="3">
        <v>30</v>
      </c>
    </row>
    <row r="32" ht="28" spans="1:5">
      <c r="A32" t="s">
        <v>196</v>
      </c>
      <c r="B32" s="1" t="s">
        <v>119</v>
      </c>
      <c r="C32" s="2">
        <v>40000</v>
      </c>
      <c r="D32" s="1" t="str">
        <f t="shared" si="0"/>
        <v>开平市图恩卫浴有限公司第27届中国国际厨房、卫浴设施展览会40000</v>
      </c>
      <c r="E32" s="3">
        <v>31</v>
      </c>
    </row>
    <row r="33" ht="28" spans="1:5">
      <c r="A33" t="s">
        <v>203</v>
      </c>
      <c r="B33" s="1" t="s">
        <v>119</v>
      </c>
      <c r="C33" s="2">
        <v>30000</v>
      </c>
      <c r="D33" s="1" t="str">
        <f t="shared" si="0"/>
        <v>开平市佳力五金制品有限公司第27届中国国际厨房、卫浴设施展览会30000</v>
      </c>
      <c r="E33" s="3">
        <v>32</v>
      </c>
    </row>
    <row r="34" ht="28" spans="1:5">
      <c r="A34" t="s">
        <v>209</v>
      </c>
      <c r="B34" s="1" t="s">
        <v>119</v>
      </c>
      <c r="C34" s="2">
        <v>40000</v>
      </c>
      <c r="D34" s="1" t="str">
        <f t="shared" si="0"/>
        <v>开平市伊丹卫浴实业有限公司第27届中国国际厨房、卫浴设施展览会40000</v>
      </c>
      <c r="E34" s="3">
        <v>33</v>
      </c>
    </row>
    <row r="35" ht="28" spans="1:5">
      <c r="A35" t="s">
        <v>109</v>
      </c>
      <c r="B35" s="1" t="s">
        <v>27</v>
      </c>
      <c r="C35" s="2">
        <v>20000</v>
      </c>
      <c r="D35" s="1" t="str">
        <f t="shared" si="0"/>
        <v>开平市易洁卫浴有限公司2023年第十五届中国（阿联酋）贸易博览会20000</v>
      </c>
      <c r="E35" s="3">
        <v>34</v>
      </c>
    </row>
    <row r="36" ht="28" spans="1:5">
      <c r="A36" t="s">
        <v>222</v>
      </c>
      <c r="B36" s="1" t="s">
        <v>119</v>
      </c>
      <c r="C36" s="2">
        <v>40000</v>
      </c>
      <c r="D36" s="1" t="str">
        <f t="shared" si="0"/>
        <v>开平金牌洁具有限公司第27届中国国际厨房、卫浴设施展览会40000</v>
      </c>
      <c r="E36" s="3">
        <v>35</v>
      </c>
    </row>
    <row r="37" ht="28" spans="1:5">
      <c r="A37" t="s">
        <v>235</v>
      </c>
      <c r="B37" s="1" t="s">
        <v>119</v>
      </c>
      <c r="C37" s="2">
        <v>40000</v>
      </c>
      <c r="D37" s="1" t="str">
        <f t="shared" si="0"/>
        <v>开平市联洋卫浴配件有限公司第27届中国国际厨房、卫浴设施展览会40000</v>
      </c>
      <c r="E37" s="3">
        <v>36</v>
      </c>
    </row>
    <row r="38" ht="28" spans="1:5">
      <c r="A38" t="s">
        <v>315</v>
      </c>
      <c r="B38" s="1" t="s">
        <v>119</v>
      </c>
      <c r="C38" s="2">
        <v>40000</v>
      </c>
      <c r="D38" s="1" t="str">
        <f t="shared" si="0"/>
        <v>开平达威尔厨卫有限公司第27届中国国际厨房、卫浴设施展览会40000</v>
      </c>
      <c r="E38" s="3">
        <v>37</v>
      </c>
    </row>
    <row r="39" ht="28" spans="1:5">
      <c r="A39" t="s">
        <v>240</v>
      </c>
      <c r="B39" s="1" t="s">
        <v>119</v>
      </c>
      <c r="C39" s="2">
        <v>40000</v>
      </c>
      <c r="D39" s="1" t="str">
        <f t="shared" si="0"/>
        <v>开平市汉朗莎卫浴实业有限公司第27届中国国际厨房、卫浴设施展览会40000</v>
      </c>
      <c r="E39" s="3">
        <v>38</v>
      </c>
    </row>
    <row r="40" ht="28" spans="1:5">
      <c r="A40" t="s">
        <v>31</v>
      </c>
      <c r="B40" s="1" t="s">
        <v>119</v>
      </c>
      <c r="C40" s="2">
        <v>40000</v>
      </c>
      <c r="D40" s="1" t="str">
        <f t="shared" si="0"/>
        <v>广东华艺卫浴实业有限公司第27届中国国际厨房、卫浴设施展览会40000</v>
      </c>
      <c r="E40" s="3">
        <v>39</v>
      </c>
    </row>
    <row r="41" ht="42" spans="1:5">
      <c r="A41" t="s">
        <v>245</v>
      </c>
      <c r="B41" s="1" t="s">
        <v>331</v>
      </c>
      <c r="C41" s="2">
        <v>10000</v>
      </c>
      <c r="D41" s="1" t="str">
        <f t="shared" si="0"/>
        <v>开平市利德信进出口贸易有限公司2023年4月12日-14日-中国（广州）-CCEE全球跨境电商展览会（广州）10000</v>
      </c>
      <c r="E41" s="3">
        <v>40</v>
      </c>
    </row>
    <row r="42" ht="28" spans="1:5">
      <c r="A42" t="s">
        <v>117</v>
      </c>
      <c r="B42" s="1" t="s">
        <v>119</v>
      </c>
      <c r="C42" s="2">
        <v>40000</v>
      </c>
      <c r="D42" s="1" t="str">
        <f t="shared" si="0"/>
        <v>开平市鸿士达卫浴实业有限公司第27届中国国际厨房、卫浴设施展览会40000</v>
      </c>
      <c r="E42" s="3">
        <v>41</v>
      </c>
    </row>
    <row r="43" ht="28" spans="1:5">
      <c r="A43" t="s">
        <v>250</v>
      </c>
      <c r="B43" s="1" t="s">
        <v>119</v>
      </c>
      <c r="C43" s="2">
        <v>40000</v>
      </c>
      <c r="D43" s="1" t="str">
        <f t="shared" si="0"/>
        <v>开平赛道龙头配件有限公司第27届中国国际厨房、卫浴设施展览会40000</v>
      </c>
      <c r="E43" s="3">
        <v>42</v>
      </c>
    </row>
    <row r="44" ht="28" spans="1:5">
      <c r="A44" t="s">
        <v>124</v>
      </c>
      <c r="B44" s="1" t="s">
        <v>126</v>
      </c>
      <c r="C44" s="2">
        <v>40000</v>
      </c>
      <c r="D44" s="1" t="str">
        <f t="shared" si="0"/>
        <v>开平市叁拾玖度卫浴有限公司2023 年第十五届中国(阿联酋)贸易博览会40000</v>
      </c>
      <c r="E44" s="3">
        <v>43</v>
      </c>
    </row>
    <row r="45" ht="28" spans="1:5">
      <c r="A45" t="s">
        <v>130</v>
      </c>
      <c r="B45" s="1" t="s">
        <v>132</v>
      </c>
      <c r="C45" s="2">
        <v>20000</v>
      </c>
      <c r="D45" s="1" t="str">
        <f t="shared" si="0"/>
        <v>开平市思华卫浴有限公司2023 年第十四届中国（阿联酋）贸易博览会20000</v>
      </c>
      <c r="E45" s="3">
        <v>44</v>
      </c>
    </row>
    <row r="46" ht="42" spans="1:5">
      <c r="A46" t="s">
        <v>133</v>
      </c>
      <c r="B46" s="1" t="s">
        <v>135</v>
      </c>
      <c r="C46" s="2">
        <v>20000</v>
      </c>
      <c r="D46" s="1" t="str">
        <f t="shared" si="0"/>
        <v>开平市广盛卫浴有限公司2023年12月19日-12月21日-阿联酋（迪拜）-2023年第十五届中国（阿联酋）贸易博览会20000</v>
      </c>
      <c r="E46" s="3">
        <v>45</v>
      </c>
    </row>
    <row r="47" ht="28" spans="1:5">
      <c r="A47" t="s">
        <v>133</v>
      </c>
      <c r="B47" s="1" t="s">
        <v>336</v>
      </c>
      <c r="C47" s="2">
        <v>20000</v>
      </c>
      <c r="D47" s="1" t="str">
        <f t="shared" si="0"/>
        <v>开平市广盛卫浴有限公司CCEE全球跨境电商展览会(广州)20000</v>
      </c>
      <c r="E47" s="3">
        <v>46</v>
      </c>
    </row>
    <row r="48" ht="28" spans="1:5">
      <c r="A48" t="s">
        <v>141</v>
      </c>
      <c r="B48" s="1" t="s">
        <v>119</v>
      </c>
      <c r="C48" s="2">
        <v>40000</v>
      </c>
      <c r="D48" s="1" t="str">
        <f t="shared" si="0"/>
        <v>广东粤轻卫浴科技有限公司第27届中国国际厨房、卫浴设施展览会40000</v>
      </c>
      <c r="E48" s="3">
        <v>47</v>
      </c>
    </row>
    <row r="49" ht="56" spans="1:5">
      <c r="A49" t="s">
        <v>141</v>
      </c>
      <c r="B49" s="1" t="s">
        <v>567</v>
      </c>
      <c r="C49" s="2">
        <v>40000</v>
      </c>
      <c r="D49" s="1" t="str">
        <f t="shared" si="0"/>
        <v>广东粤轻卫浴科技有限公司2023年12月19日-12月21日阿联酋 (迪拜)
2023年第十五届中国 (阿联酋) 贸易博览会40000</v>
      </c>
      <c r="E49" s="3">
        <v>48</v>
      </c>
    </row>
    <row r="50" ht="42" spans="1:5">
      <c r="A50" t="s">
        <v>148</v>
      </c>
      <c r="B50" s="1" t="s">
        <v>150</v>
      </c>
      <c r="C50" s="2">
        <v>40000</v>
      </c>
      <c r="D50" s="1" t="str">
        <f t="shared" si="0"/>
        <v>江门市一六八卫浴科技有限公司12月19日-12月21日-阿联酋- 2023年第十五届中国（阿联酋）贸易展览会40000</v>
      </c>
      <c r="E50" s="3">
        <v>49</v>
      </c>
    </row>
    <row r="51" ht="42" spans="1:5">
      <c r="A51" t="s">
        <v>148</v>
      </c>
      <c r="B51" s="1" t="s">
        <v>151</v>
      </c>
      <c r="C51" s="2">
        <v>40000</v>
      </c>
      <c r="D51" s="1" t="str">
        <f t="shared" si="0"/>
        <v>江门市一六八卫浴科技有限公司6月13日-6月15日-阿联酋-2023年第十四届中国（阿联酋）贸易博览会40000</v>
      </c>
      <c r="E51" s="3">
        <v>50</v>
      </c>
    </row>
    <row r="52" ht="42" spans="1:5">
      <c r="A52" t="s">
        <v>156</v>
      </c>
      <c r="B52" s="1" t="s">
        <v>347</v>
      </c>
      <c r="C52" s="2">
        <v>40000</v>
      </c>
      <c r="D52" s="1" t="str">
        <f t="shared" si="0"/>
        <v>江门锦鼎金属制品实业有限公司2023年6月07日-6月10日上海中国(上海)国际厨房、卫浴设施展览会40000</v>
      </c>
      <c r="E52" s="3">
        <v>51</v>
      </c>
    </row>
    <row r="53" ht="42" spans="1:5">
      <c r="A53" t="s">
        <v>156</v>
      </c>
      <c r="B53" s="1" t="s">
        <v>158</v>
      </c>
      <c r="C53" s="2">
        <v>20000</v>
      </c>
      <c r="D53" s="1" t="str">
        <f t="shared" si="0"/>
        <v>江门锦鼎金属制品实业有限公司2023年6月13日-6月15日迪拜2023年第十四届中国（阿联酋）贸易博览会（春季展）20000</v>
      </c>
      <c r="E53" s="3">
        <v>52</v>
      </c>
    </row>
    <row r="54" ht="28" spans="1:5">
      <c r="A54" t="s">
        <v>284</v>
      </c>
      <c r="B54" s="1" t="s">
        <v>119</v>
      </c>
      <c r="C54" s="2">
        <v>20000</v>
      </c>
      <c r="D54" s="1" t="str">
        <f t="shared" si="0"/>
        <v>开平市旭特五金实业有限公司第27届中国国际厨房、卫浴设施展览会20000</v>
      </c>
      <c r="E54" s="3">
        <v>53</v>
      </c>
    </row>
    <row r="55" ht="28" spans="1:5">
      <c r="A55" t="s">
        <v>290</v>
      </c>
      <c r="B55" s="1" t="s">
        <v>119</v>
      </c>
      <c r="C55" s="2">
        <v>40000</v>
      </c>
      <c r="D55" s="1" t="str">
        <f t="shared" si="0"/>
        <v>开平市澳佳卫浴有限公司第27届中国国际厨房、卫浴设施展览会40000</v>
      </c>
      <c r="E55" s="3">
        <v>54</v>
      </c>
    </row>
    <row r="56" ht="42" spans="1:5">
      <c r="A56" t="s">
        <v>162</v>
      </c>
      <c r="B56" s="1" t="s">
        <v>559</v>
      </c>
      <c r="C56" s="2">
        <v>20000</v>
      </c>
      <c r="D56" s="1" t="str">
        <f t="shared" si="0"/>
        <v>江门市德美佳厨具有限公司2023年09月20日-09月22日南非2023年第七届中
国（南非）贸易博览会）20000</v>
      </c>
      <c r="E56" s="3">
        <v>55</v>
      </c>
    </row>
    <row r="57" ht="42" spans="1:5">
      <c r="A57" t="s">
        <v>162</v>
      </c>
      <c r="B57" s="1" t="s">
        <v>165</v>
      </c>
      <c r="C57" s="2">
        <v>20000</v>
      </c>
      <c r="D57" s="1" t="str">
        <f t="shared" si="0"/>
        <v>江门市德美佳厨具有限公司2023年6月13日-6月15日-阿联酋（迪拜）-第十四届中国(阿联酋)贸易博览会20000</v>
      </c>
      <c r="E57" s="3">
        <v>56</v>
      </c>
    </row>
    <row r="58" ht="28" spans="1:5">
      <c r="A58" t="s">
        <v>166</v>
      </c>
      <c r="B58" s="1" t="s">
        <v>27</v>
      </c>
      <c r="C58" s="2">
        <v>20000</v>
      </c>
      <c r="D58" s="1" t="str">
        <f t="shared" si="0"/>
        <v>开平市海宏卫浴实业有限公司2023年第十五届中国（阿联酋）贸易博览会20000</v>
      </c>
      <c r="E58" s="3">
        <v>57</v>
      </c>
    </row>
    <row r="59" ht="28" spans="1:5">
      <c r="A59" t="s">
        <v>171</v>
      </c>
      <c r="B59" s="1" t="s">
        <v>173</v>
      </c>
      <c r="C59" s="2">
        <v>20000</v>
      </c>
      <c r="D59" s="1" t="str">
        <f t="shared" si="0"/>
        <v>开平市奇迪科压铸卫浴有限公司2023年第十届中国（巴西）贸易博览会20000</v>
      </c>
      <c r="E59" s="3">
        <v>58</v>
      </c>
    </row>
    <row r="60" ht="28" spans="1:5">
      <c r="A60" t="s">
        <v>171</v>
      </c>
      <c r="B60" s="1" t="s">
        <v>27</v>
      </c>
      <c r="C60" s="2">
        <v>20000</v>
      </c>
      <c r="D60" s="1" t="str">
        <f t="shared" si="0"/>
        <v>开平市奇迪科压铸卫浴有限公司2023年第十五届中国（阿联酋）贸易博览会20000</v>
      </c>
      <c r="E60" s="3">
        <v>59</v>
      </c>
    </row>
    <row r="61" ht="28" spans="1:5">
      <c r="A61" t="s">
        <v>171</v>
      </c>
      <c r="B61" s="1" t="s">
        <v>119</v>
      </c>
      <c r="C61" s="2">
        <v>40000</v>
      </c>
      <c r="D61" s="1" t="str">
        <f t="shared" si="0"/>
        <v>开平市奇迪科压铸卫浴有限公司第27届中国国际厨房、卫浴设施展览会40000</v>
      </c>
      <c r="E61" s="3">
        <v>60</v>
      </c>
    </row>
    <row r="62" ht="28" spans="1:5">
      <c r="A62" t="s">
        <v>313</v>
      </c>
      <c r="B62" s="1" t="s">
        <v>119</v>
      </c>
      <c r="C62" s="2">
        <v>20000</v>
      </c>
      <c r="D62" s="1" t="str">
        <f t="shared" si="0"/>
        <v>开平市健派卫浴有限公司第27届中国国际厨房、卫浴设施展览会20000</v>
      </c>
      <c r="E62" s="3">
        <v>61</v>
      </c>
    </row>
    <row r="63" ht="28" spans="1:5">
      <c r="A63" t="s">
        <v>178</v>
      </c>
      <c r="B63" s="1" t="s">
        <v>27</v>
      </c>
      <c r="C63" s="2">
        <v>20000</v>
      </c>
      <c r="D63" s="1" t="str">
        <f t="shared" si="0"/>
        <v>开平市洁士五金科技有限公司2023年第十五届中国（阿联酋）贸易博览会20000</v>
      </c>
      <c r="E63" s="3">
        <v>62</v>
      </c>
    </row>
    <row r="64" ht="28" spans="1:5">
      <c r="A64" t="s">
        <v>184</v>
      </c>
      <c r="B64" s="1" t="s">
        <v>27</v>
      </c>
      <c r="C64" s="2">
        <v>20000</v>
      </c>
      <c r="D64" s="1" t="str">
        <f t="shared" si="0"/>
        <v>江门市诺基山厨卫科技有限公司2023年第十五届中国（阿联酋）贸易博览会20000</v>
      </c>
      <c r="E64" s="3">
        <v>63</v>
      </c>
    </row>
    <row r="65" ht="28" spans="1:5">
      <c r="A65" t="s">
        <v>328</v>
      </c>
      <c r="B65" s="1" t="s">
        <v>119</v>
      </c>
      <c r="C65" s="2">
        <v>40000</v>
      </c>
      <c r="D65" s="1" t="str">
        <f t="shared" si="0"/>
        <v>广东伟祥卫浴实业有限公司第27届中国国际厨房、卫浴设施展览会40000</v>
      </c>
      <c r="E65" s="3">
        <v>64</v>
      </c>
    </row>
    <row r="66" ht="28" spans="1:5">
      <c r="A66" t="s">
        <v>334</v>
      </c>
      <c r="B66" s="1" t="s">
        <v>372</v>
      </c>
      <c r="C66" s="2">
        <v>40000</v>
      </c>
      <c r="D66" s="1" t="str">
        <f t="shared" si="0"/>
        <v>开平欧玛莎卫浴实业有限公司第27届中国(上海)国际厨房、卫浴设施展览会40000</v>
      </c>
      <c r="E66" s="3">
        <v>65</v>
      </c>
    </row>
    <row r="67" ht="28" spans="1:5">
      <c r="A67" t="s">
        <v>340</v>
      </c>
      <c r="B67" s="1" t="s">
        <v>119</v>
      </c>
      <c r="C67" s="2">
        <v>40000</v>
      </c>
      <c r="D67" s="1" t="str">
        <f t="shared" ref="D67:D130" si="1">A67&amp;B67&amp;C67</f>
        <v>开平市欧尚卫浴实业有限公司第27届中国国际厨房、卫浴设施展览会40000</v>
      </c>
      <c r="E67" s="3">
        <v>66</v>
      </c>
    </row>
    <row r="68" ht="28" spans="1:5">
      <c r="A68" t="s">
        <v>345</v>
      </c>
      <c r="B68" s="1" t="s">
        <v>379</v>
      </c>
      <c r="C68" s="2">
        <v>40000</v>
      </c>
      <c r="D68" s="1" t="str">
        <f t="shared" si="1"/>
        <v>开平正霖卫浴实业有限公司2022中国国际厨房、卫浴设施展览会（第27届）40000</v>
      </c>
      <c r="E68" s="3">
        <v>67</v>
      </c>
    </row>
    <row r="69" ht="28" spans="1:5">
      <c r="A69" t="s">
        <v>350</v>
      </c>
      <c r="B69" s="1" t="s">
        <v>119</v>
      </c>
      <c r="C69" s="2">
        <v>40000</v>
      </c>
      <c r="D69" s="1" t="str">
        <f t="shared" si="1"/>
        <v>开平诺迪水暖器材有限公司第27届中国国际厨房、卫浴设施展览会40000</v>
      </c>
      <c r="E69" s="3">
        <v>68</v>
      </c>
    </row>
    <row r="70" ht="28" spans="1:5">
      <c r="A70" t="s">
        <v>190</v>
      </c>
      <c r="B70" s="1" t="s">
        <v>563</v>
      </c>
      <c r="C70" s="2">
        <v>20000</v>
      </c>
      <c r="D70" s="1" t="str">
        <f t="shared" si="1"/>
        <v>广东高盛卫浴科技有限公司2023年12月11日到13日2023年第十届中国（巴西）贸易博览会20000</v>
      </c>
      <c r="E70" s="3">
        <v>69</v>
      </c>
    </row>
    <row r="71" ht="28" spans="1:5">
      <c r="A71" t="s">
        <v>360</v>
      </c>
      <c r="B71" s="1" t="s">
        <v>242</v>
      </c>
      <c r="C71" s="2">
        <v>40000</v>
      </c>
      <c r="D71" s="1" t="str">
        <f t="shared" si="1"/>
        <v>开平市蓝凯卫浴实业有限公司第 27 届中国国际厨房、卫浴设施展览会40000</v>
      </c>
      <c r="E71" s="3">
        <v>70</v>
      </c>
    </row>
    <row r="72" ht="28" spans="1:5">
      <c r="A72" t="s">
        <v>364</v>
      </c>
      <c r="B72" s="1" t="s">
        <v>119</v>
      </c>
      <c r="C72" s="2">
        <v>40000</v>
      </c>
      <c r="D72" s="1" t="str">
        <f t="shared" si="1"/>
        <v>开平市迪恩卫浴实业有限公司第27届中国国际厨房、卫浴设施展览会40000</v>
      </c>
      <c r="E72" s="3">
        <v>71</v>
      </c>
    </row>
    <row r="73" ht="28" spans="1:5">
      <c r="A73" t="s">
        <v>198</v>
      </c>
      <c r="B73" s="1" t="s">
        <v>200</v>
      </c>
      <c r="C73" s="2">
        <v>20000</v>
      </c>
      <c r="D73" s="1" t="str">
        <f t="shared" si="1"/>
        <v>开平市达豪日化科技有限公司2023年11月23-25日-雅加达-第五届中国(印尼)贸易博览会20000</v>
      </c>
      <c r="E73" s="3">
        <v>72</v>
      </c>
    </row>
    <row r="74" ht="28" spans="1:5">
      <c r="A74" t="s">
        <v>198</v>
      </c>
      <c r="B74" s="1" t="s">
        <v>395</v>
      </c>
      <c r="C74" s="2">
        <v>40000</v>
      </c>
      <c r="D74" s="1" t="str">
        <f t="shared" si="1"/>
        <v>开平市达豪日化科技有限公司2023年7月20-22日-上海-第116届中国日用百货商品交易会40000</v>
      </c>
      <c r="E74" s="3">
        <v>73</v>
      </c>
    </row>
    <row r="75" ht="42" spans="1:5">
      <c r="A75" t="s">
        <v>198</v>
      </c>
      <c r="B75" s="1" t="s">
        <v>205</v>
      </c>
      <c r="C75" s="2">
        <v>20000</v>
      </c>
      <c r="D75" s="1" t="str">
        <f t="shared" si="1"/>
        <v>开平市达豪日化科技有限公司2023年12月19-21日-迪拜-第十五届中国(阿联酋)贸易博览会20000</v>
      </c>
      <c r="E75" s="3">
        <v>74</v>
      </c>
    </row>
    <row r="76" ht="42" spans="1:5">
      <c r="A76" t="s">
        <v>211</v>
      </c>
      <c r="B76" s="1" t="s">
        <v>213</v>
      </c>
      <c r="C76" s="2">
        <v>20000</v>
      </c>
      <c r="D76" s="1" t="str">
        <f t="shared" si="1"/>
        <v>开平市本铃机车密封垫有限公司2023年8月21日-8月24日俄罗斯（莫斯科）国际汽车零配件及售后服务展览会20000</v>
      </c>
      <c r="E76" s="3">
        <v>75</v>
      </c>
    </row>
    <row r="77" ht="28" spans="1:5">
      <c r="A77" t="s">
        <v>382</v>
      </c>
      <c r="B77" s="1" t="s">
        <v>119</v>
      </c>
      <c r="C77" s="2">
        <v>40000</v>
      </c>
      <c r="D77" s="1" t="str">
        <f t="shared" si="1"/>
        <v>开平市雨派卫浴科技有限公司第27届中国国际厨房、卫浴设施展览会40000</v>
      </c>
      <c r="E77" s="3">
        <v>76</v>
      </c>
    </row>
    <row r="78" ht="28" spans="1:5">
      <c r="A78" t="s">
        <v>387</v>
      </c>
      <c r="B78" s="1" t="s">
        <v>119</v>
      </c>
      <c r="C78" s="2">
        <v>40000</v>
      </c>
      <c r="D78" s="1" t="str">
        <f t="shared" si="1"/>
        <v>广东好事多卫浴科技有限公司第27届中国国际厨房、卫浴设施展览会40000</v>
      </c>
      <c r="E78" s="3">
        <v>77</v>
      </c>
    </row>
    <row r="79" ht="28" spans="1:5">
      <c r="A79" t="s">
        <v>392</v>
      </c>
      <c r="B79" s="1" t="s">
        <v>411</v>
      </c>
      <c r="C79" s="2">
        <v>40000</v>
      </c>
      <c r="D79" s="1" t="str">
        <f t="shared" si="1"/>
        <v>开平市汉顺洁具实业有限公司2023中国国际厨房、卫浴设施展览会(第27届)40000</v>
      </c>
      <c r="E79" s="3">
        <v>78</v>
      </c>
    </row>
    <row r="80" ht="42" spans="1:5">
      <c r="A80" t="s">
        <v>218</v>
      </c>
      <c r="B80" s="1" t="s">
        <v>566</v>
      </c>
      <c r="C80" s="2">
        <v>20000</v>
      </c>
      <c r="D80" s="1" t="str">
        <f t="shared" si="1"/>
        <v>开平市卓阳卫浴实业有限公司2023年12月19日-12月21日阿拉伯联合酋长国（迪拜）2023年第十五届中国（阿联酋）贸易博览会20000</v>
      </c>
      <c r="E80" s="3">
        <v>79</v>
      </c>
    </row>
    <row r="81" ht="28" spans="1:5">
      <c r="A81" t="s">
        <v>398</v>
      </c>
      <c r="B81" s="1" t="s">
        <v>119</v>
      </c>
      <c r="C81" s="2">
        <v>20000</v>
      </c>
      <c r="D81" s="1" t="str">
        <f t="shared" si="1"/>
        <v>开平太平洋卫浴实业有限公司第27届中国国际厨房、卫浴设施展览会20000</v>
      </c>
      <c r="E81" s="3">
        <v>80</v>
      </c>
    </row>
    <row r="82" ht="28" spans="1:5">
      <c r="A82" t="s">
        <v>403</v>
      </c>
      <c r="B82" s="1" t="s">
        <v>419</v>
      </c>
      <c r="C82" s="2">
        <v>30000</v>
      </c>
      <c r="D82" s="1" t="str">
        <f t="shared" si="1"/>
        <v>开平市迪朗五金塑料制品有限公司第27届中国国际厨房 、卫浴设施展览会30000</v>
      </c>
      <c r="E82" s="3">
        <v>81</v>
      </c>
    </row>
    <row r="83" ht="42" spans="1:5">
      <c r="A83" t="s">
        <v>408</v>
      </c>
      <c r="B83" s="1" t="s">
        <v>556</v>
      </c>
      <c r="C83" s="2">
        <v>40000</v>
      </c>
      <c r="D83" s="1" t="str">
        <f t="shared" si="1"/>
        <v>江门市镇坚五金科技有限公司5月24日-5月26日-印尼- 2023 年第四届中国（印尼）贸易博览会40000</v>
      </c>
      <c r="E83" s="3">
        <v>82</v>
      </c>
    </row>
    <row r="84" ht="42" spans="1:5">
      <c r="A84" t="s">
        <v>408</v>
      </c>
      <c r="B84" s="1" t="s">
        <v>558</v>
      </c>
      <c r="C84" s="2">
        <v>40000</v>
      </c>
      <c r="D84" s="1" t="str">
        <f t="shared" si="1"/>
        <v>江门市镇坚五金科技有限公司6月13日-6月15日-阿联酋- 2023年第十四届中国（阿联酋）贸易博览会40000</v>
      </c>
      <c r="E84" s="3">
        <v>83</v>
      </c>
    </row>
    <row r="85" ht="28" spans="1:5">
      <c r="A85" t="s">
        <v>416</v>
      </c>
      <c r="B85" s="1" t="s">
        <v>27</v>
      </c>
      <c r="C85" s="2">
        <v>20000</v>
      </c>
      <c r="D85" s="1" t="str">
        <f t="shared" si="1"/>
        <v>江门市蓝森卫浴科技有限公司2023年第十五届中国（阿联酋）贸易博览会20000</v>
      </c>
      <c r="E85" s="3">
        <v>84</v>
      </c>
    </row>
    <row r="86" ht="28" spans="1:5">
      <c r="A86" t="s">
        <v>422</v>
      </c>
      <c r="B86" s="1" t="s">
        <v>560</v>
      </c>
      <c r="C86" s="2">
        <v>20000</v>
      </c>
      <c r="D86" s="1" t="str">
        <f t="shared" si="1"/>
        <v>开平市澳林卫浴有限公司5月24日-5月26日-印尼- 2023年第四届中国（印尼）贸易博览会20000</v>
      </c>
      <c r="E86" s="3">
        <v>85</v>
      </c>
    </row>
    <row r="87" ht="28" spans="1:5">
      <c r="A87" t="s">
        <v>31</v>
      </c>
      <c r="B87" s="1" t="s">
        <v>426</v>
      </c>
      <c r="C87" s="2">
        <v>149473.61</v>
      </c>
      <c r="D87" s="1" t="str">
        <f t="shared" si="1"/>
        <v>广东华艺卫浴实业有限公司2023年1月至12月短期进出口信用保险项目149473.61</v>
      </c>
      <c r="E87">
        <v>86</v>
      </c>
    </row>
    <row r="88" ht="28" spans="1:5">
      <c r="A88" t="s">
        <v>427</v>
      </c>
      <c r="B88" s="1" t="s">
        <v>426</v>
      </c>
      <c r="C88" s="2">
        <v>26064.1</v>
      </c>
      <c r="D88" s="1" t="str">
        <f t="shared" si="1"/>
        <v>广东可味巧克力食品有限公司2023年1月至12月短期进出口信用保险项目26064.1</v>
      </c>
      <c r="E88">
        <v>87</v>
      </c>
    </row>
    <row r="89" ht="28" spans="1:5">
      <c r="A89" t="s">
        <v>429</v>
      </c>
      <c r="B89" s="1" t="s">
        <v>426</v>
      </c>
      <c r="C89" s="2">
        <v>342852.06</v>
      </c>
      <c r="D89" s="1" t="str">
        <f t="shared" si="1"/>
        <v>广东泰宝聚合物有限公司2023年1月至12月短期进出口信用保险项目342852.06</v>
      </c>
      <c r="E89">
        <v>88</v>
      </c>
    </row>
    <row r="90" ht="28" spans="1:5">
      <c r="A90" t="s">
        <v>328</v>
      </c>
      <c r="B90" s="1" t="s">
        <v>426</v>
      </c>
      <c r="C90" s="2">
        <v>32984</v>
      </c>
      <c r="D90" s="1" t="str">
        <f t="shared" si="1"/>
        <v>广东伟祥卫浴实业有限公司2023年1月至12月短期进出口信用保险项目32984</v>
      </c>
      <c r="E90">
        <v>89</v>
      </c>
    </row>
    <row r="91" ht="28" spans="1:5">
      <c r="A91" t="s">
        <v>162</v>
      </c>
      <c r="B91" s="1" t="s">
        <v>426</v>
      </c>
      <c r="C91" s="2">
        <v>6960</v>
      </c>
      <c r="D91" s="1" t="str">
        <f t="shared" si="1"/>
        <v>江门市德美佳厨具有限公司2023年1月至12月短期进出口信用保险项目6960</v>
      </c>
      <c r="E91">
        <v>90</v>
      </c>
    </row>
    <row r="92" ht="28" spans="1:5">
      <c r="A92" t="s">
        <v>437</v>
      </c>
      <c r="B92" s="1" t="s">
        <v>426</v>
      </c>
      <c r="C92" s="2">
        <v>6960</v>
      </c>
      <c r="D92" s="1" t="str">
        <f t="shared" si="1"/>
        <v>江门雅固卫浴实业有限公司2023年1月至12月短期进出口信用保险项目6960</v>
      </c>
      <c r="E92">
        <v>91</v>
      </c>
    </row>
    <row r="93" ht="28" spans="1:5">
      <c r="A93" t="s">
        <v>176</v>
      </c>
      <c r="B93" s="1" t="s">
        <v>426</v>
      </c>
      <c r="C93" s="2">
        <v>5987.95</v>
      </c>
      <c r="D93" s="1" t="str">
        <f t="shared" si="1"/>
        <v>开平柏斯高卫浴有限公司2023年1月至12月短期进出口信用保险项目5987.95</v>
      </c>
      <c r="E93">
        <v>92</v>
      </c>
    </row>
    <row r="94" ht="28" spans="1:5">
      <c r="A94" t="s">
        <v>443</v>
      </c>
      <c r="B94" s="1" t="s">
        <v>426</v>
      </c>
      <c r="C94" s="2">
        <v>15952</v>
      </c>
      <c r="D94" s="1" t="str">
        <f t="shared" si="1"/>
        <v>开平凯德家用电器有限公司2023年1月至12月短期进出口信用保险项目15952</v>
      </c>
      <c r="E94">
        <v>93</v>
      </c>
    </row>
    <row r="95" ht="28" spans="1:5">
      <c r="A95" t="s">
        <v>448</v>
      </c>
      <c r="B95" s="1" t="s">
        <v>426</v>
      </c>
      <c r="C95" s="2">
        <v>21500</v>
      </c>
      <c r="D95" s="1" t="str">
        <f t="shared" si="1"/>
        <v>开平美迪晨卫浴有限公司2023年1月至12月短期进出口信用保险项目21500</v>
      </c>
      <c r="E95">
        <v>94</v>
      </c>
    </row>
    <row r="96" ht="28" spans="1:5">
      <c r="A96" t="s">
        <v>453</v>
      </c>
      <c r="B96" s="1" t="s">
        <v>426</v>
      </c>
      <c r="C96" s="2">
        <v>14139.68</v>
      </c>
      <c r="D96" s="1" t="str">
        <f t="shared" si="1"/>
        <v>开平市安迪卫浴实业有限公司2023年1月至12月短期进出口信用保险项目14139.68</v>
      </c>
      <c r="E96">
        <v>95</v>
      </c>
    </row>
    <row r="97" ht="28" spans="1:5">
      <c r="A97" t="s">
        <v>97</v>
      </c>
      <c r="B97" s="1" t="s">
        <v>426</v>
      </c>
      <c r="C97" s="2">
        <v>5346</v>
      </c>
      <c r="D97" s="1" t="str">
        <f t="shared" si="1"/>
        <v>开平市宝来塑胶制品有限公司2023年1月至12月短期进出口信用保险项目5346</v>
      </c>
      <c r="E97">
        <v>96</v>
      </c>
    </row>
    <row r="98" ht="28" spans="1:5">
      <c r="A98" t="s">
        <v>461</v>
      </c>
      <c r="B98" s="1" t="s">
        <v>426</v>
      </c>
      <c r="C98" s="2">
        <v>13800</v>
      </c>
      <c r="D98" s="1" t="str">
        <f t="shared" si="1"/>
        <v>开平市博美卫浴有限公司2023年1月至12月短期进出口信用保险项目13800</v>
      </c>
      <c r="E98">
        <v>97</v>
      </c>
    </row>
    <row r="99" ht="28" spans="1:5">
      <c r="A99" t="s">
        <v>465</v>
      </c>
      <c r="B99" s="1" t="s">
        <v>426</v>
      </c>
      <c r="C99" s="2">
        <v>6800</v>
      </c>
      <c r="D99" s="1" t="str">
        <f t="shared" si="1"/>
        <v>开平市富丽雅实业有限公司2023年1月至12月短期进出口信用保险项目6800</v>
      </c>
      <c r="E99">
        <v>98</v>
      </c>
    </row>
    <row r="100" ht="28" spans="1:5">
      <c r="A100" t="s">
        <v>115</v>
      </c>
      <c r="B100" s="1" t="s">
        <v>426</v>
      </c>
      <c r="C100" s="2">
        <v>7000</v>
      </c>
      <c r="D100" s="1" t="str">
        <f t="shared" si="1"/>
        <v>开平市汉玛克卫浴有限公司2023年1月至12月短期进出口信用保险项目7000</v>
      </c>
      <c r="E100">
        <v>99</v>
      </c>
    </row>
    <row r="101" ht="28" spans="1:5">
      <c r="A101" t="s">
        <v>70</v>
      </c>
      <c r="B101" s="1" t="s">
        <v>426</v>
      </c>
      <c r="C101" s="2">
        <v>7697.8</v>
      </c>
      <c r="D101" s="1" t="str">
        <f t="shared" si="1"/>
        <v>开平市和洋洁具有限公司2023年1月至12月短期进出口信用保险项目7697.8</v>
      </c>
      <c r="E101">
        <v>100</v>
      </c>
    </row>
    <row r="102" ht="28" spans="1:5">
      <c r="A102" t="s">
        <v>476</v>
      </c>
      <c r="B102" s="1" t="s">
        <v>426</v>
      </c>
      <c r="C102" s="2">
        <v>3126.11</v>
      </c>
      <c r="D102" s="1" t="str">
        <f t="shared" si="1"/>
        <v>开平市骏源进出口贸易有限公司2023年1月至12月短期进出口信用保险项目3126.11</v>
      </c>
      <c r="E102">
        <v>101</v>
      </c>
    </row>
    <row r="103" ht="28" spans="1:5">
      <c r="A103" t="s">
        <v>182</v>
      </c>
      <c r="B103" s="1" t="s">
        <v>426</v>
      </c>
      <c r="C103" s="2">
        <v>8112.48</v>
      </c>
      <c r="D103" s="1" t="str">
        <f t="shared" si="1"/>
        <v>开平市凯赛德水暖配件有限公司2023年1月至12月短期进出口信用保险项目8112.48</v>
      </c>
      <c r="E103">
        <v>102</v>
      </c>
    </row>
    <row r="104" ht="28" spans="1:5">
      <c r="A104" t="s">
        <v>360</v>
      </c>
      <c r="B104" s="1" t="s">
        <v>426</v>
      </c>
      <c r="C104" s="2">
        <v>4997</v>
      </c>
      <c r="D104" s="1" t="str">
        <f t="shared" si="1"/>
        <v>开平市蓝凯卫浴实业有限公司2023年1月至12月短期进出口信用保险项目4997</v>
      </c>
      <c r="E104">
        <v>103</v>
      </c>
    </row>
    <row r="105" ht="28" spans="1:5">
      <c r="A105" t="s">
        <v>484</v>
      </c>
      <c r="B105" s="1" t="s">
        <v>426</v>
      </c>
      <c r="C105" s="2">
        <v>7180</v>
      </c>
      <c r="D105" s="1" t="str">
        <f t="shared" si="1"/>
        <v>开平市美年华服装有限公司2023年1月至12月短期进出口信用保险项目7180</v>
      </c>
      <c r="E105">
        <v>104</v>
      </c>
    </row>
    <row r="106" ht="28" spans="1:5">
      <c r="A106" t="s">
        <v>171</v>
      </c>
      <c r="B106" s="1" t="s">
        <v>426</v>
      </c>
      <c r="C106" s="2">
        <v>5500</v>
      </c>
      <c r="D106" s="1" t="str">
        <f t="shared" si="1"/>
        <v>开平市奇迪科压铸卫浴有限公司2023年1月至12月短期进出口信用保险项目5500</v>
      </c>
      <c r="E106">
        <v>105</v>
      </c>
    </row>
    <row r="107" ht="28" spans="1:5">
      <c r="A107" t="s">
        <v>490</v>
      </c>
      <c r="B107" s="1" t="s">
        <v>426</v>
      </c>
      <c r="C107" s="2">
        <v>7082.1</v>
      </c>
      <c r="D107" s="1" t="str">
        <f t="shared" si="1"/>
        <v>开平市天雅塑料实业有限公司2023年1月至12月短期进出口信用保险项目7082.1</v>
      </c>
      <c r="E107">
        <v>106</v>
      </c>
    </row>
    <row r="108" ht="28" spans="1:5">
      <c r="A108" t="s">
        <v>492</v>
      </c>
      <c r="B108" s="1" t="s">
        <v>426</v>
      </c>
      <c r="C108" s="2">
        <v>26766</v>
      </c>
      <c r="D108" s="1" t="str">
        <f t="shared" si="1"/>
        <v>开平威技电器有限公司2023年1月至12月短期进出口信用保险项目26766</v>
      </c>
      <c r="E108">
        <v>107</v>
      </c>
    </row>
    <row r="109" ht="28" spans="1:5">
      <c r="A109" t="s">
        <v>498</v>
      </c>
      <c r="B109" s="1" t="s">
        <v>426</v>
      </c>
      <c r="C109" s="2">
        <v>218886.2</v>
      </c>
      <c r="D109" s="1" t="str">
        <f t="shared" si="1"/>
        <v>开平依利安达电子第三有限公司2023年1月至12月短期进出口信用保险项目218886.2</v>
      </c>
      <c r="E109">
        <v>108</v>
      </c>
    </row>
    <row r="110" ht="28" spans="1:5">
      <c r="A110" t="s">
        <v>228</v>
      </c>
      <c r="B110" s="1" t="s">
        <v>426</v>
      </c>
      <c r="C110" s="2">
        <v>4500</v>
      </c>
      <c r="D110" s="1" t="str">
        <f t="shared" si="1"/>
        <v>联冠（开平）胶粘制品有限公司2023年1月至12月短期进出口信用保险项目4500</v>
      </c>
      <c r="E110">
        <v>109</v>
      </c>
    </row>
    <row r="111" ht="28" spans="1:5">
      <c r="A111" t="s">
        <v>507</v>
      </c>
      <c r="B111" s="1" t="s">
        <v>426</v>
      </c>
      <c r="C111" s="2">
        <v>28800</v>
      </c>
      <c r="D111" s="1" t="str">
        <f t="shared" si="1"/>
        <v>银都拉玛（开平）高性能纤维有限公司2023年1月至12月短期进出口信用保险项目28800</v>
      </c>
      <c r="E111">
        <v>110</v>
      </c>
    </row>
    <row r="112" ht="28" spans="1:5">
      <c r="A112" t="s">
        <v>507</v>
      </c>
      <c r="B112" s="1" t="s">
        <v>426</v>
      </c>
      <c r="C112" s="2">
        <v>3440</v>
      </c>
      <c r="D112" s="1" t="str">
        <f t="shared" si="1"/>
        <v>银都拉玛（开平）高性能纤维有限公司2023年1月至12月短期进出口信用保险项目3440</v>
      </c>
      <c r="E112">
        <v>111</v>
      </c>
    </row>
    <row r="113" ht="28" spans="1:5">
      <c r="A113" t="s">
        <v>512</v>
      </c>
      <c r="B113" s="1" t="s">
        <v>514</v>
      </c>
      <c r="C113" s="2">
        <v>3571</v>
      </c>
      <c r="D113" s="1" t="str">
        <f t="shared" si="1"/>
        <v>开平施特珑卫浴产品有限公司2023年出口贸易信用险3571</v>
      </c>
      <c r="E113">
        <v>112</v>
      </c>
    </row>
    <row r="114" ht="28" spans="1:5">
      <c r="A114" s="1" t="s">
        <v>31</v>
      </c>
      <c r="B114" s="1" t="s">
        <v>517</v>
      </c>
      <c r="C114" s="2">
        <v>19200</v>
      </c>
      <c r="D114" s="1" t="str">
        <f t="shared" si="1"/>
        <v>广东华艺卫浴实业有限公司2023年1月至12月中国出口信用保险公司资信服务19200</v>
      </c>
      <c r="E114">
        <v>113</v>
      </c>
    </row>
    <row r="115" ht="28" spans="1:5">
      <c r="A115" s="1" t="s">
        <v>521</v>
      </c>
      <c r="B115" s="1" t="s">
        <v>517</v>
      </c>
      <c r="C115" s="2">
        <v>2700</v>
      </c>
      <c r="D115" s="1" t="str">
        <f t="shared" si="1"/>
        <v>广东科仕特精密机械有限公司2023年1月至12月中国出口信用保险公司资信服务2700</v>
      </c>
      <c r="E115">
        <v>114</v>
      </c>
    </row>
    <row r="116" ht="28" spans="1:5">
      <c r="A116" s="1" t="s">
        <v>427</v>
      </c>
      <c r="B116" s="1" t="s">
        <v>517</v>
      </c>
      <c r="C116" s="2">
        <v>2700</v>
      </c>
      <c r="D116" s="1" t="str">
        <f t="shared" si="1"/>
        <v>广东可味巧克力食品有限公司2023年1月至12月中国出口信用保险公司资信服务2700</v>
      </c>
      <c r="E116">
        <v>115</v>
      </c>
    </row>
    <row r="117" ht="28" spans="1:5">
      <c r="A117" s="1" t="s">
        <v>429</v>
      </c>
      <c r="B117" s="1" t="s">
        <v>517</v>
      </c>
      <c r="C117" s="2">
        <v>20000</v>
      </c>
      <c r="D117" s="1" t="str">
        <f t="shared" si="1"/>
        <v>广东泰宝聚合物有限公司2023年1月至12月中国出口信用保险公司资信服务20000</v>
      </c>
      <c r="E117">
        <v>116</v>
      </c>
    </row>
    <row r="118" ht="28" spans="1:5">
      <c r="A118" s="1" t="s">
        <v>328</v>
      </c>
      <c r="B118" s="1" t="s">
        <v>517</v>
      </c>
      <c r="C118" s="2">
        <v>10500</v>
      </c>
      <c r="D118" s="1" t="str">
        <f t="shared" si="1"/>
        <v>广东伟祥卫浴实业有限公司2023年1月至12月中国出口信用保险公司资信服务10500</v>
      </c>
      <c r="E118">
        <v>117</v>
      </c>
    </row>
    <row r="119" ht="28" spans="1:5">
      <c r="A119" s="1" t="s">
        <v>528</v>
      </c>
      <c r="B119" s="1" t="s">
        <v>517</v>
      </c>
      <c r="C119" s="2">
        <v>300</v>
      </c>
      <c r="D119" s="1" t="str">
        <f t="shared" si="1"/>
        <v>广东意希诺科技有限公司2023年1月至12月中国出口信用保险公司资信服务300</v>
      </c>
      <c r="E119">
        <v>118</v>
      </c>
    </row>
    <row r="120" ht="28" spans="1:5">
      <c r="A120" s="1" t="s">
        <v>437</v>
      </c>
      <c r="B120" s="1" t="s">
        <v>517</v>
      </c>
      <c r="C120" s="2">
        <v>800</v>
      </c>
      <c r="D120" s="1" t="str">
        <f t="shared" si="1"/>
        <v>江门雅固卫浴实业有限公司2023年1月至12月中国出口信用保险公司资信服务800</v>
      </c>
      <c r="E120">
        <v>119</v>
      </c>
    </row>
    <row r="121" ht="28" spans="1:5">
      <c r="A121" s="1" t="s">
        <v>176</v>
      </c>
      <c r="B121" s="1" t="s">
        <v>517</v>
      </c>
      <c r="C121" s="2">
        <v>1200</v>
      </c>
      <c r="D121" s="1" t="str">
        <f t="shared" si="1"/>
        <v>开平柏斯高卫浴有限公司2023年1月至12月中国出口信用保险公司资信服务1200</v>
      </c>
      <c r="E121">
        <v>120</v>
      </c>
    </row>
    <row r="122" ht="28" spans="1:5">
      <c r="A122" s="1" t="s">
        <v>443</v>
      </c>
      <c r="B122" s="1" t="s">
        <v>517</v>
      </c>
      <c r="C122" s="2">
        <v>1200</v>
      </c>
      <c r="D122" s="1" t="str">
        <f t="shared" si="1"/>
        <v>开平凯德家用电器有限公司2023年1月至12月中国出口信用保险公司资信服务1200</v>
      </c>
      <c r="E122">
        <v>121</v>
      </c>
    </row>
    <row r="123" ht="28" spans="1:5">
      <c r="A123" s="1" t="s">
        <v>448</v>
      </c>
      <c r="B123" s="1" t="s">
        <v>517</v>
      </c>
      <c r="C123" s="2">
        <v>3300</v>
      </c>
      <c r="D123" s="1" t="str">
        <f t="shared" si="1"/>
        <v>开平美迪晨卫浴有限公司2023年1月至12月中国出口信用保险公司资信服务3300</v>
      </c>
      <c r="E123">
        <v>122</v>
      </c>
    </row>
    <row r="124" ht="28" spans="1:5">
      <c r="A124" s="1" t="s">
        <v>453</v>
      </c>
      <c r="B124" s="1" t="s">
        <v>517</v>
      </c>
      <c r="C124" s="2">
        <v>2100</v>
      </c>
      <c r="D124" s="1" t="str">
        <f t="shared" si="1"/>
        <v>开平市安迪卫浴实业有限公司2023年1月至12月中国出口信用保险公司资信服务2100</v>
      </c>
      <c r="E124">
        <v>123</v>
      </c>
    </row>
    <row r="125" ht="28" spans="1:5">
      <c r="A125" s="1" t="s">
        <v>97</v>
      </c>
      <c r="B125" s="1" t="s">
        <v>517</v>
      </c>
      <c r="C125" s="2">
        <v>1200</v>
      </c>
      <c r="D125" s="1" t="str">
        <f t="shared" si="1"/>
        <v>开平市宝来塑胶制品有限公司2023年1月至12月中国出口信用保险公司资信服务1200</v>
      </c>
      <c r="E125">
        <v>124</v>
      </c>
    </row>
    <row r="126" ht="28" spans="1:5">
      <c r="A126" s="1" t="s">
        <v>461</v>
      </c>
      <c r="B126" s="1" t="s">
        <v>517</v>
      </c>
      <c r="C126" s="2">
        <v>5100</v>
      </c>
      <c r="D126" s="1" t="str">
        <f t="shared" si="1"/>
        <v>开平市博美卫浴有限公司2023年1月至12月中国出口信用保险公司资信服务5100</v>
      </c>
      <c r="E126">
        <v>125</v>
      </c>
    </row>
    <row r="127" ht="28" spans="1:5">
      <c r="A127" s="1" t="s">
        <v>465</v>
      </c>
      <c r="B127" s="1" t="s">
        <v>517</v>
      </c>
      <c r="C127" s="2">
        <v>400</v>
      </c>
      <c r="D127" s="1" t="str">
        <f t="shared" si="1"/>
        <v>开平市富丽雅实业有限公司2023年1月至12月中国出口信用保险公司资信服务400</v>
      </c>
      <c r="E127">
        <v>126</v>
      </c>
    </row>
    <row r="128" ht="28" spans="1:5">
      <c r="A128" s="1" t="s">
        <v>115</v>
      </c>
      <c r="B128" s="1" t="s">
        <v>517</v>
      </c>
      <c r="C128" s="2">
        <v>900</v>
      </c>
      <c r="D128" s="1" t="str">
        <f t="shared" si="1"/>
        <v>开平市汉玛克卫浴有限公司2023年1月至12月中国出口信用保险公司资信服务900</v>
      </c>
      <c r="E128">
        <v>127</v>
      </c>
    </row>
    <row r="129" ht="28" spans="1:5">
      <c r="A129" s="1" t="s">
        <v>70</v>
      </c>
      <c r="B129" s="1" t="s">
        <v>517</v>
      </c>
      <c r="C129" s="2">
        <v>800</v>
      </c>
      <c r="D129" s="1" t="str">
        <f t="shared" si="1"/>
        <v>开平市和洋洁具有限公司2023年1月至12月中国出口信用保险公司资信服务800</v>
      </c>
      <c r="E129">
        <v>128</v>
      </c>
    </row>
    <row r="130" ht="28" spans="1:5">
      <c r="A130" s="1" t="s">
        <v>534</v>
      </c>
      <c r="B130" s="1" t="s">
        <v>517</v>
      </c>
      <c r="C130" s="2">
        <v>400</v>
      </c>
      <c r="D130" s="1" t="str">
        <f t="shared" si="1"/>
        <v>开平市红日制衣有限公司2023年1月至12月中国出口信用保险公司资信服务400</v>
      </c>
      <c r="E130">
        <v>129</v>
      </c>
    </row>
    <row r="131" ht="28" spans="1:5">
      <c r="A131" s="1" t="s">
        <v>476</v>
      </c>
      <c r="B131" s="1" t="s">
        <v>517</v>
      </c>
      <c r="C131" s="2">
        <v>400</v>
      </c>
      <c r="D131" s="1" t="str">
        <f t="shared" ref="D131:D140" si="2">A131&amp;B131&amp;C131</f>
        <v>开平市骏源进出口贸易有限公司2023年1月至12月中国出口信用保险公司资信服务400</v>
      </c>
      <c r="E131">
        <v>130</v>
      </c>
    </row>
    <row r="132" ht="28" spans="1:5">
      <c r="A132" s="1" t="s">
        <v>182</v>
      </c>
      <c r="B132" s="1" t="s">
        <v>517</v>
      </c>
      <c r="C132" s="2">
        <v>4200</v>
      </c>
      <c r="D132" s="1" t="str">
        <f t="shared" si="2"/>
        <v>开平市凯赛德水暖配件有限公司2023年1月至12月中国出口信用保险公司资信服务4200</v>
      </c>
      <c r="E132">
        <v>131</v>
      </c>
    </row>
    <row r="133" ht="28" spans="1:5">
      <c r="A133" s="1" t="s">
        <v>360</v>
      </c>
      <c r="B133" s="1" t="s">
        <v>517</v>
      </c>
      <c r="C133" s="2">
        <v>2100</v>
      </c>
      <c r="D133" s="1" t="str">
        <f t="shared" si="2"/>
        <v>开平市蓝凯卫浴实业有限公司2023年1月至12月中国出口信用保险公司资信服务2100</v>
      </c>
      <c r="E133">
        <v>132</v>
      </c>
    </row>
    <row r="134" ht="28" spans="1:5">
      <c r="A134" s="1" t="s">
        <v>171</v>
      </c>
      <c r="B134" s="1" t="s">
        <v>517</v>
      </c>
      <c r="C134" s="2">
        <v>1200</v>
      </c>
      <c r="D134" s="1" t="str">
        <f t="shared" si="2"/>
        <v>开平市奇迪科压铸卫浴有限公司2023年1月至12月中国出口信用保险公司资信服务1200</v>
      </c>
      <c r="E134">
        <v>133</v>
      </c>
    </row>
    <row r="135" ht="28" spans="1:5">
      <c r="A135" s="1" t="s">
        <v>490</v>
      </c>
      <c r="B135" s="1" t="s">
        <v>517</v>
      </c>
      <c r="C135" s="2">
        <v>400</v>
      </c>
      <c r="D135" s="1" t="str">
        <f t="shared" si="2"/>
        <v>开平市天雅塑料实业有限公司2023年1月至12月中国出口信用保险公司资信服务400</v>
      </c>
      <c r="E135">
        <v>134</v>
      </c>
    </row>
    <row r="136" ht="28" spans="1:5">
      <c r="A136" s="1" t="s">
        <v>539</v>
      </c>
      <c r="B136" s="1" t="s">
        <v>517</v>
      </c>
      <c r="C136" s="2">
        <v>400</v>
      </c>
      <c r="D136" s="1" t="str">
        <f t="shared" si="2"/>
        <v>开平市炜华制衣有限公司2023年1月至12月中国出口信用保险公司资信服务400</v>
      </c>
      <c r="E136">
        <v>135</v>
      </c>
    </row>
    <row r="137" ht="28" spans="1:5">
      <c r="A137" s="1" t="s">
        <v>541</v>
      </c>
      <c r="B137" s="1" t="s">
        <v>517</v>
      </c>
      <c r="C137" s="2">
        <v>400</v>
      </c>
      <c r="D137" s="1" t="str">
        <f t="shared" si="2"/>
        <v>开平市中贸进出口有限公司2023年1月至12月中国出口信用保险公司资信服务400</v>
      </c>
      <c r="E137">
        <v>136</v>
      </c>
    </row>
    <row r="138" ht="28" spans="1:5">
      <c r="A138" s="1" t="s">
        <v>498</v>
      </c>
      <c r="B138" s="1" t="s">
        <v>517</v>
      </c>
      <c r="C138" s="2">
        <v>20000</v>
      </c>
      <c r="D138" s="1" t="str">
        <f t="shared" si="2"/>
        <v>开平依利安达电子第三有限公司2023年1月至12月中国出口信用保险公司资信服务20000</v>
      </c>
      <c r="E138">
        <v>137</v>
      </c>
    </row>
    <row r="139" ht="28" spans="1:5">
      <c r="A139" s="1" t="s">
        <v>228</v>
      </c>
      <c r="B139" s="1" t="s">
        <v>517</v>
      </c>
      <c r="C139" s="2">
        <v>4200</v>
      </c>
      <c r="D139" s="1" t="str">
        <f t="shared" si="2"/>
        <v>联冠（开平）胶粘制品有限公司2023年1月至12月中国出口信用保险公司资信服务4200</v>
      </c>
      <c r="E139">
        <v>138</v>
      </c>
    </row>
    <row r="140" ht="28" spans="1:5">
      <c r="A140" s="1" t="s">
        <v>507</v>
      </c>
      <c r="B140" s="1" t="s">
        <v>517</v>
      </c>
      <c r="C140" s="2">
        <v>900</v>
      </c>
      <c r="D140" s="1" t="str">
        <f t="shared" si="2"/>
        <v>银都拉玛（开平）高性能纤维有限公司2023年1月至12月中国出口信用保险公司资信服务900</v>
      </c>
      <c r="E140">
        <v>139</v>
      </c>
    </row>
  </sheetData>
  <autoFilter xmlns:etc="http://www.wps.cn/officeDocument/2017/etCustomData" ref="A1:E140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通过名单</vt:lpstr>
      <vt:lpstr>核准项目 (2)</vt:lpstr>
      <vt:lpstr>Sheet2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蕾公子</cp:lastModifiedBy>
  <dcterms:created xsi:type="dcterms:W3CDTF">2023-05-10T02:39:00Z</dcterms:created>
  <cp:lastPrinted>2024-11-04T03:29:00Z</cp:lastPrinted>
  <dcterms:modified xsi:type="dcterms:W3CDTF">2024-11-05T07:26:56Z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77D4178937A742498BA488C61CC4F606_12</vt:lpwstr>
  </property>
  <property fmtid="{D5CDD505-2E9C-101B-9397-08002B2CF9AE}" pid="3" name="KSOProductBuildVer">
    <vt:lpwstr>2052-12.1.0.18608</vt:lpwstr>
  </property>
</Properties>
</file>